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192.168.15.200\share\②主要事業\⑬電気料金低減化事業\99_参考資料\HP修正\1214\追加資料\"/>
    </mc:Choice>
  </mc:AlternateContent>
  <xr:revisionPtr revIDLastSave="0" documentId="13_ncr:1_{0C868346-7A16-42C6-B519-73E7A5284E11}" xr6:coauthVersionLast="47" xr6:coauthVersionMax="47" xr10:uidLastSave="{00000000-0000-0000-0000-000000000000}"/>
  <bookViews>
    <workbookView xWindow="-108" yWindow="-108" windowWidth="23256" windowHeight="12576" xr2:uid="{C1776F42-56DA-4B28-BEEC-B233D8788352}"/>
  </bookViews>
  <sheets>
    <sheet name="値引き原資補助金実績報告書（電気）_税込単価" sheetId="1" r:id="rId1"/>
    <sheet name="理由書"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F32" i="1"/>
  <c r="F33" i="1" s="1"/>
  <c r="F22" i="1" s="1"/>
  <c r="J51" i="1"/>
  <c r="K51" i="1" s="1"/>
  <c r="J52" i="1"/>
  <c r="J53" i="1"/>
  <c r="J54" i="1"/>
  <c r="J55" i="1"/>
  <c r="J56" i="1"/>
  <c r="J57" i="1"/>
  <c r="J58" i="1"/>
  <c r="J59" i="1"/>
  <c r="J60" i="1"/>
  <c r="J61" i="1"/>
  <c r="J62" i="1"/>
  <c r="J63" i="1"/>
  <c r="J64" i="1"/>
  <c r="J65" i="1"/>
  <c r="J66" i="1"/>
  <c r="J67" i="1"/>
  <c r="J68" i="1"/>
  <c r="J69" i="1"/>
  <c r="J70" i="1"/>
  <c r="J71" i="1"/>
  <c r="J72" i="1"/>
  <c r="J49" i="1"/>
  <c r="K49" i="1" s="1"/>
  <c r="J50" i="1"/>
  <c r="K39" i="1" l="1"/>
  <c r="K40" i="1"/>
  <c r="K41" i="1"/>
  <c r="K42" i="1"/>
  <c r="K43" i="1"/>
  <c r="K38" i="1"/>
  <c r="K22" i="1" s="1"/>
  <c r="F31" i="1"/>
  <c r="F30" i="1"/>
  <c r="I80" i="1" s="1"/>
  <c r="D10" i="2" l="1"/>
  <c r="D9" i="2"/>
  <c r="D8" i="2"/>
  <c r="D7" i="2"/>
  <c r="K72" i="1"/>
  <c r="K71" i="1"/>
  <c r="K70" i="1"/>
  <c r="K69" i="1"/>
  <c r="K68" i="1"/>
  <c r="K67" i="1"/>
  <c r="K66" i="1"/>
  <c r="K65" i="1"/>
  <c r="K64" i="1"/>
  <c r="K63" i="1"/>
  <c r="K62" i="1"/>
  <c r="K61" i="1"/>
  <c r="K60" i="1"/>
  <c r="K59" i="1"/>
  <c r="K58" i="1"/>
  <c r="K57" i="1"/>
  <c r="K56" i="1"/>
  <c r="K55" i="1"/>
  <c r="K54" i="1"/>
  <c r="K53" i="1"/>
  <c r="K52" i="1"/>
  <c r="K50" i="1"/>
  <c r="L22" i="1" s="1"/>
  <c r="H22" i="1"/>
  <c r="K80" i="1"/>
</calcChain>
</file>

<file path=xl/sharedStrings.xml><?xml version="1.0" encoding="utf-8"?>
<sst xmlns="http://schemas.openxmlformats.org/spreadsheetml/2006/main" count="78" uniqueCount="70">
  <si>
    <t>この資料は必要事項を入力し、エクセル形式のまま提出すること（PDF等での提出は不要）</t>
    <rPh sb="2" eb="4">
      <t>シリョウ</t>
    </rPh>
    <rPh sb="5" eb="7">
      <t>ヒツヨウ</t>
    </rPh>
    <rPh sb="7" eb="9">
      <t>ジコウ</t>
    </rPh>
    <rPh sb="10" eb="12">
      <t>ニュウリョク</t>
    </rPh>
    <rPh sb="18" eb="20">
      <t>ケイシキ</t>
    </rPh>
    <rPh sb="23" eb="25">
      <t>テイシュツ</t>
    </rPh>
    <rPh sb="33" eb="34">
      <t>ナド</t>
    </rPh>
    <rPh sb="36" eb="38">
      <t>テイシュツ</t>
    </rPh>
    <rPh sb="39" eb="41">
      <t>フヨウ</t>
    </rPh>
    <phoneticPr fontId="3"/>
  </si>
  <si>
    <t>事業者名</t>
    <rPh sb="0" eb="4">
      <t>ジギョウシャメイ</t>
    </rPh>
    <phoneticPr fontId="3"/>
  </si>
  <si>
    <t>担当者名</t>
    <rPh sb="0" eb="3">
      <t>タントウシャ</t>
    </rPh>
    <rPh sb="3" eb="4">
      <t>メイ</t>
    </rPh>
    <phoneticPr fontId="3"/>
  </si>
  <si>
    <t>使用期間</t>
    <rPh sb="0" eb="4">
      <t>シヨウキカン</t>
    </rPh>
    <phoneticPr fontId="3"/>
  </si>
  <si>
    <t>月使用分</t>
    <rPh sb="0" eb="1">
      <t>ガツ</t>
    </rPh>
    <rPh sb="1" eb="4">
      <t>シヨウブン</t>
    </rPh>
    <phoneticPr fontId="3"/>
  </si>
  <si>
    <t>検針期間</t>
    <rPh sb="0" eb="4">
      <t>ケンシンキカン</t>
    </rPh>
    <phoneticPr fontId="3"/>
  </si>
  <si>
    <t>月検針分</t>
    <rPh sb="0" eb="1">
      <t>ゲツ</t>
    </rPh>
    <rPh sb="1" eb="3">
      <t>ケンシン</t>
    </rPh>
    <rPh sb="3" eb="4">
      <t>ブン</t>
    </rPh>
    <phoneticPr fontId="3"/>
  </si>
  <si>
    <t>※補助対象額を1.1で割った金額（税抜金額）になります。</t>
    <rPh sb="1" eb="3">
      <t>ホジョ</t>
    </rPh>
    <rPh sb="3" eb="6">
      <t>タイショウガク</t>
    </rPh>
    <phoneticPr fontId="3"/>
  </si>
  <si>
    <t>2．補助対象額</t>
    <rPh sb="2" eb="7">
      <t>ホジョタイショウガク</t>
    </rPh>
    <phoneticPr fontId="3"/>
  </si>
  <si>
    <t>税込値引き単価
（円／kWh）</t>
    <rPh sb="0" eb="2">
      <t>ゼイコ</t>
    </rPh>
    <rPh sb="2" eb="4">
      <t>ネビ</t>
    </rPh>
    <rPh sb="5" eb="7">
      <t>タンカ</t>
    </rPh>
    <rPh sb="9" eb="10">
      <t>エン</t>
    </rPh>
    <phoneticPr fontId="3"/>
  </si>
  <si>
    <r>
      <t>補助対象販売量</t>
    </r>
    <r>
      <rPr>
        <b/>
        <vertAlign val="superscript"/>
        <sz val="14"/>
        <color theme="0"/>
        <rFont val="ＭＳ 明朝"/>
        <family val="1"/>
        <charset val="128"/>
      </rPr>
      <t>※1</t>
    </r>
    <r>
      <rPr>
        <b/>
        <sz val="14"/>
        <color theme="0"/>
        <rFont val="ＭＳ 明朝"/>
        <family val="1"/>
        <charset val="128"/>
      </rPr>
      <t xml:space="preserve">
（kWh）</t>
    </r>
    <rPh sb="0" eb="2">
      <t>ホジョ</t>
    </rPh>
    <rPh sb="2" eb="4">
      <t>タイショウ</t>
    </rPh>
    <rPh sb="4" eb="7">
      <t>ハンバイリョウ</t>
    </rPh>
    <phoneticPr fontId="3"/>
  </si>
  <si>
    <t>補助対象額（円）</t>
    <rPh sb="0" eb="2">
      <t>ホジョ</t>
    </rPh>
    <rPh sb="2" eb="5">
      <t>タイショウガク</t>
    </rPh>
    <rPh sb="6" eb="7">
      <t>エン</t>
    </rPh>
    <phoneticPr fontId="3"/>
  </si>
  <si>
    <t>「3．③」の補助対象額</t>
    <rPh sb="6" eb="8">
      <t>ホジョ</t>
    </rPh>
    <rPh sb="8" eb="10">
      <t>タイショウ</t>
    </rPh>
    <rPh sb="10" eb="11">
      <t>ガク</t>
    </rPh>
    <phoneticPr fontId="3"/>
  </si>
  <si>
    <t>「3．④（a）割引率適用範囲内」の補助対象額</t>
    <phoneticPr fontId="3"/>
  </si>
  <si>
    <t>高圧</t>
    <rPh sb="0" eb="2">
      <t>コウアツ</t>
    </rPh>
    <phoneticPr fontId="3"/>
  </si>
  <si>
    <t>※1：「3．③」の値引き後の料金が最低月額料金を下回り、最低月額料金が適用されるもの及び「3．④（a）」の割引率適用範囲内の販売量を除く。</t>
    <rPh sb="42" eb="43">
      <t>オヨ</t>
    </rPh>
    <phoneticPr fontId="3"/>
  </si>
  <si>
    <t>区分</t>
    <rPh sb="0" eb="2">
      <t>クブン</t>
    </rPh>
    <phoneticPr fontId="3"/>
  </si>
  <si>
    <t>高圧（kWh）</t>
    <rPh sb="0" eb="2">
      <t>コウアツ</t>
    </rPh>
    <phoneticPr fontId="3"/>
  </si>
  <si>
    <t>販売量</t>
    <rPh sb="0" eb="2">
      <t>ハンバイ</t>
    </rPh>
    <rPh sb="2" eb="3">
      <t>リョウ</t>
    </rPh>
    <phoneticPr fontId="3"/>
  </si>
  <si>
    <t>（a）実使用量</t>
    <rPh sb="4" eb="7">
      <t>シヨウリョウ</t>
    </rPh>
    <phoneticPr fontId="3"/>
  </si>
  <si>
    <t>（b）補助対象電力量
（みなし販売量、最低料金区分電力量など）</t>
    <rPh sb="3" eb="5">
      <t>ホジョ</t>
    </rPh>
    <rPh sb="5" eb="7">
      <t>タイショウ</t>
    </rPh>
    <rPh sb="7" eb="9">
      <t>デンリョク</t>
    </rPh>
    <rPh sb="9" eb="10">
      <t>リョウ</t>
    </rPh>
    <rPh sb="15" eb="17">
      <t>ハンバイ</t>
    </rPh>
    <rPh sb="17" eb="18">
      <t>リョウ</t>
    </rPh>
    <rPh sb="19" eb="21">
      <t>サイテイ</t>
    </rPh>
    <rPh sb="21" eb="23">
      <t>リョウキン</t>
    </rPh>
    <rPh sb="23" eb="25">
      <t>クブン</t>
    </rPh>
    <rPh sb="25" eb="27">
      <t>デンリョク</t>
    </rPh>
    <rPh sb="27" eb="28">
      <t>リョウ</t>
    </rPh>
    <phoneticPr fontId="3"/>
  </si>
  <si>
    <t>③値引き後の料金が最低月額料金を下回り、最低月額料金が適用されるもの</t>
    <rPh sb="1" eb="3">
      <t>ネビ</t>
    </rPh>
    <phoneticPr fontId="3"/>
  </si>
  <si>
    <t>④割引により値引き金額が目減りするもの
（事業者の割引プランにおいて、今回の補助事業の値引き金額を含む請求額に事業者で設定されている固有の割引率を掛けて請求額を算定しているもの）</t>
    <rPh sb="1" eb="3">
      <t>ワリビキ</t>
    </rPh>
    <rPh sb="6" eb="8">
      <t>ネビ</t>
    </rPh>
    <rPh sb="9" eb="11">
      <t>キンガク</t>
    </rPh>
    <rPh sb="12" eb="14">
      <t>メベ</t>
    </rPh>
    <phoneticPr fontId="3"/>
  </si>
  <si>
    <t>（a）割引率適用範囲内の販売量</t>
    <rPh sb="3" eb="5">
      <t>ワリビキ</t>
    </rPh>
    <rPh sb="5" eb="6">
      <t>リツ</t>
    </rPh>
    <rPh sb="6" eb="8">
      <t>テキヨウ</t>
    </rPh>
    <rPh sb="8" eb="10">
      <t>ハンイ</t>
    </rPh>
    <rPh sb="10" eb="11">
      <t>ナイ</t>
    </rPh>
    <rPh sb="12" eb="14">
      <t>ハンバイ</t>
    </rPh>
    <rPh sb="14" eb="15">
      <t>リョウ</t>
    </rPh>
    <phoneticPr fontId="3"/>
  </si>
  <si>
    <t>（b）割引率適用範囲外の販売量</t>
    <rPh sb="3" eb="5">
      <t>ワリビキ</t>
    </rPh>
    <rPh sb="5" eb="6">
      <t>リツ</t>
    </rPh>
    <rPh sb="6" eb="8">
      <t>テキヨウ</t>
    </rPh>
    <rPh sb="8" eb="10">
      <t>ハンイ</t>
    </rPh>
    <rPh sb="10" eb="11">
      <t>ガイ</t>
    </rPh>
    <rPh sb="12" eb="14">
      <t>ハンバイ</t>
    </rPh>
    <rPh sb="14" eb="15">
      <t>リョウ</t>
    </rPh>
    <phoneticPr fontId="3"/>
  </si>
  <si>
    <t>補助対象販売量合計(①＋②(b)+④(b))</t>
    <rPh sb="0" eb="2">
      <t>ホジョ</t>
    </rPh>
    <rPh sb="2" eb="4">
      <t>タイショウ</t>
    </rPh>
    <rPh sb="4" eb="6">
      <t>ハンバイ</t>
    </rPh>
    <rPh sb="6" eb="7">
      <t>リョウ</t>
    </rPh>
    <rPh sb="7" eb="9">
      <t>ゴウケイ</t>
    </rPh>
    <phoneticPr fontId="3"/>
  </si>
  <si>
    <t>プラン名</t>
    <rPh sb="3" eb="4">
      <t>メイ</t>
    </rPh>
    <phoneticPr fontId="3"/>
  </si>
  <si>
    <r>
      <t>最低月額料金を考慮した補正の可否</t>
    </r>
    <r>
      <rPr>
        <b/>
        <vertAlign val="superscript"/>
        <sz val="14"/>
        <color theme="0"/>
        <rFont val="ＭＳ 明朝"/>
        <family val="1"/>
        <charset val="128"/>
      </rPr>
      <t>※2</t>
    </r>
    <rPh sb="0" eb="6">
      <t>サイテイゲツガクリョウキン</t>
    </rPh>
    <rPh sb="7" eb="9">
      <t>コウリョ</t>
    </rPh>
    <rPh sb="11" eb="13">
      <t>ホセイ</t>
    </rPh>
    <rPh sb="14" eb="16">
      <t>カヒ</t>
    </rPh>
    <phoneticPr fontId="3"/>
  </si>
  <si>
    <t>最低月額料金が適用される販売量の合計（kWh）</t>
    <rPh sb="0" eb="6">
      <t>サイテイゲツガクリョウキン</t>
    </rPh>
    <rPh sb="7" eb="9">
      <t>テキヨウ</t>
    </rPh>
    <rPh sb="12" eb="15">
      <t>ハンバイリョウ</t>
    </rPh>
    <rPh sb="16" eb="18">
      <t>ゴウケイ</t>
    </rPh>
    <phoneticPr fontId="3"/>
  </si>
  <si>
    <t>値引き前料金の合計
（円）</t>
    <rPh sb="0" eb="2">
      <t>ネビ</t>
    </rPh>
    <rPh sb="3" eb="4">
      <t>マエ</t>
    </rPh>
    <rPh sb="4" eb="6">
      <t>リョウキン</t>
    </rPh>
    <rPh sb="7" eb="9">
      <t>ゴウケイ</t>
    </rPh>
    <rPh sb="11" eb="12">
      <t>エン</t>
    </rPh>
    <phoneticPr fontId="3"/>
  </si>
  <si>
    <t>最低月額料金の合計（円）</t>
    <rPh sb="0" eb="4">
      <t>サイテイゲツガク</t>
    </rPh>
    <rPh sb="4" eb="6">
      <t>リョウキン</t>
    </rPh>
    <rPh sb="7" eb="9">
      <t>ゴウケイ</t>
    </rPh>
    <rPh sb="10" eb="11">
      <t>エン</t>
    </rPh>
    <phoneticPr fontId="3"/>
  </si>
  <si>
    <t>補助対象額</t>
    <rPh sb="0" eb="5">
      <t>ホジョタイショウガク</t>
    </rPh>
    <phoneticPr fontId="3"/>
  </si>
  <si>
    <t>※行の追加が必要な場合には、事務局までご連絡ください。</t>
    <rPh sb="20" eb="22">
      <t>レンラク</t>
    </rPh>
    <phoneticPr fontId="3"/>
  </si>
  <si>
    <t>（事業者の割引プランにおいて、今回の補助事業の値引き金額を含む請求額に事業者で設定されている固有の割引率を掛けて請求額を算定しているもの）</t>
    <rPh sb="53" eb="54">
      <t>カ</t>
    </rPh>
    <phoneticPr fontId="3"/>
  </si>
  <si>
    <t>割引上限</t>
    <rPh sb="0" eb="4">
      <t>ワリビキジョウゲン</t>
    </rPh>
    <phoneticPr fontId="3"/>
  </si>
  <si>
    <t>割引率適用範囲内の
販売量（kWh）</t>
    <rPh sb="0" eb="2">
      <t>ワリビキ</t>
    </rPh>
    <rPh sb="2" eb="3">
      <t>リツ</t>
    </rPh>
    <rPh sb="3" eb="5">
      <t>テキヨウ</t>
    </rPh>
    <rPh sb="5" eb="8">
      <t>ハンイナイ</t>
    </rPh>
    <phoneticPr fontId="3"/>
  </si>
  <si>
    <t>割引率
（％、小数第二位）</t>
    <rPh sb="0" eb="2">
      <t>ワリビキ</t>
    </rPh>
    <rPh sb="2" eb="3">
      <t>リツ</t>
    </rPh>
    <rPh sb="7" eb="9">
      <t>ショウスウ</t>
    </rPh>
    <rPh sb="9" eb="10">
      <t>ダイ</t>
    </rPh>
    <rPh sb="10" eb="11">
      <t>ニ</t>
    </rPh>
    <rPh sb="11" eb="12">
      <t>イ</t>
    </rPh>
    <phoneticPr fontId="3"/>
  </si>
  <si>
    <t>実質補助金単価</t>
    <rPh sb="0" eb="2">
      <t>ジッシツ</t>
    </rPh>
    <rPh sb="2" eb="5">
      <t>ホジョキン</t>
    </rPh>
    <rPh sb="5" eb="7">
      <t>タンカ</t>
    </rPh>
    <phoneticPr fontId="3"/>
  </si>
  <si>
    <t>補助対象額</t>
    <rPh sb="0" eb="2">
      <t>ホジョ</t>
    </rPh>
    <rPh sb="2" eb="4">
      <t>タイショウ</t>
    </rPh>
    <rPh sb="4" eb="5">
      <t>ガク</t>
    </rPh>
    <phoneticPr fontId="3"/>
  </si>
  <si>
    <t>割引率適用範囲外の
販売量（kWh）</t>
    <rPh sb="0" eb="3">
      <t>ワリビキリツ</t>
    </rPh>
    <rPh sb="3" eb="5">
      <t>テキヨウ</t>
    </rPh>
    <rPh sb="5" eb="8">
      <t>ハンイガイ</t>
    </rPh>
    <rPh sb="10" eb="12">
      <t>ハンバイ</t>
    </rPh>
    <rPh sb="12" eb="13">
      <t>リョウ</t>
    </rPh>
    <phoneticPr fontId="3"/>
  </si>
  <si>
    <t>※太枠内の項目内容をご記入ください。</t>
    <phoneticPr fontId="3"/>
  </si>
  <si>
    <t>※「3．④」の割引率が適用される販売量は「割引率適用範囲内の販売量」に含めてください。</t>
    <rPh sb="7" eb="10">
      <t>ワリビキリツ</t>
    </rPh>
    <rPh sb="11" eb="13">
      <t>テキヨウ</t>
    </rPh>
    <rPh sb="16" eb="19">
      <t>ハンバイリョウ</t>
    </rPh>
    <rPh sb="21" eb="24">
      <t>ワリビキリツ</t>
    </rPh>
    <rPh sb="24" eb="26">
      <t>テキヨウ</t>
    </rPh>
    <rPh sb="26" eb="28">
      <t>ハンイ</t>
    </rPh>
    <rPh sb="28" eb="29">
      <t>ナイ</t>
    </rPh>
    <rPh sb="30" eb="33">
      <t>ハンバイリョウ</t>
    </rPh>
    <rPh sb="35" eb="36">
      <t>フク</t>
    </rPh>
    <phoneticPr fontId="3"/>
  </si>
  <si>
    <t>※「3．④」の上限を超えて割引率が適用されなくなった販売量がある場合は、「割引率適用範囲外の販売量」に含めてください。</t>
    <rPh sb="7" eb="9">
      <t>ジョウゲン</t>
    </rPh>
    <rPh sb="10" eb="11">
      <t>コ</t>
    </rPh>
    <rPh sb="13" eb="15">
      <t>ワリビキ</t>
    </rPh>
    <rPh sb="15" eb="16">
      <t>リツ</t>
    </rPh>
    <rPh sb="17" eb="19">
      <t>テキヨウ</t>
    </rPh>
    <rPh sb="26" eb="28">
      <t>ハンバイ</t>
    </rPh>
    <rPh sb="28" eb="29">
      <t>リョウ</t>
    </rPh>
    <rPh sb="32" eb="34">
      <t>バアイ</t>
    </rPh>
    <rPh sb="37" eb="39">
      <t>ワリビキ</t>
    </rPh>
    <rPh sb="39" eb="40">
      <t>リツ</t>
    </rPh>
    <rPh sb="40" eb="42">
      <t>テキヨウ</t>
    </rPh>
    <rPh sb="42" eb="44">
      <t>ハンイ</t>
    </rPh>
    <rPh sb="44" eb="45">
      <t>ソト</t>
    </rPh>
    <rPh sb="46" eb="48">
      <t>ハンバイ</t>
    </rPh>
    <rPh sb="48" eb="49">
      <t>リョウ</t>
    </rPh>
    <rPh sb="51" eb="52">
      <t>フク</t>
    </rPh>
    <phoneticPr fontId="3"/>
  </si>
  <si>
    <t>6．電力・ガス取引監視等委員会の電力取引報（様式第１１）にて月次報告している販売電力量</t>
    <rPh sb="2" eb="4">
      <t>デンリョク</t>
    </rPh>
    <rPh sb="7" eb="9">
      <t>トリヒキ</t>
    </rPh>
    <rPh sb="9" eb="11">
      <t>カンシ</t>
    </rPh>
    <rPh sb="11" eb="12">
      <t>ナド</t>
    </rPh>
    <rPh sb="12" eb="15">
      <t>イインカイ</t>
    </rPh>
    <rPh sb="16" eb="18">
      <t>デンリョク</t>
    </rPh>
    <rPh sb="18" eb="20">
      <t>トリヒキ</t>
    </rPh>
    <rPh sb="20" eb="21">
      <t>ホウ</t>
    </rPh>
    <rPh sb="22" eb="24">
      <t>ヨウシキ</t>
    </rPh>
    <rPh sb="24" eb="25">
      <t>ダイ</t>
    </rPh>
    <rPh sb="30" eb="32">
      <t>ゲツジ</t>
    </rPh>
    <rPh sb="32" eb="34">
      <t>ホウコク</t>
    </rPh>
    <rPh sb="38" eb="40">
      <t>ハンバイ</t>
    </rPh>
    <rPh sb="40" eb="42">
      <t>デンリョク</t>
    </rPh>
    <rPh sb="42" eb="43">
      <t>リョウ</t>
    </rPh>
    <phoneticPr fontId="3"/>
  </si>
  <si>
    <r>
      <t>A．電力取引報</t>
    </r>
    <r>
      <rPr>
        <b/>
        <vertAlign val="superscript"/>
        <sz val="14"/>
        <color theme="0"/>
        <rFont val="ＭＳ 明朝"/>
        <family val="1"/>
        <charset val="128"/>
      </rPr>
      <t>※3</t>
    </r>
    <r>
      <rPr>
        <b/>
        <sz val="14"/>
        <color theme="0"/>
        <rFont val="ＭＳ 明朝"/>
        <family val="1"/>
        <charset val="128"/>
      </rPr>
      <t>（kWh）</t>
    </r>
    <rPh sb="2" eb="4">
      <t>デンリョク</t>
    </rPh>
    <rPh sb="4" eb="6">
      <t>トリヒキ</t>
    </rPh>
    <rPh sb="6" eb="7">
      <t>ホウ</t>
    </rPh>
    <phoneticPr fontId="3"/>
  </si>
  <si>
    <t>B.「3．補助対象電力量実績の内訳」
の実使用量</t>
    <rPh sb="20" eb="21">
      <t>ジツ</t>
    </rPh>
    <rPh sb="21" eb="24">
      <t>シヨウリョウ</t>
    </rPh>
    <phoneticPr fontId="3"/>
  </si>
  <si>
    <t>差分(A-B)</t>
    <rPh sb="0" eb="2">
      <t>サブン</t>
    </rPh>
    <phoneticPr fontId="3"/>
  </si>
  <si>
    <t>※3：補助対象販売量に含まれない自家消費（電力取引報における「その他需要」）は除く。電力取引報では端数を調整して“1000kWh”単位での報告となっているが、当欄には端数調整前の“kWh”単位でご入力ください。</t>
    <rPh sb="98" eb="100">
      <t>ニュウリョク</t>
    </rPh>
    <phoneticPr fontId="3"/>
  </si>
  <si>
    <t>※太枠内の項目内容を整数でご記入ください。</t>
    <rPh sb="1" eb="3">
      <t>フトワク</t>
    </rPh>
    <rPh sb="3" eb="4">
      <t>ナイ</t>
    </rPh>
    <rPh sb="10" eb="12">
      <t>セイスウ</t>
    </rPh>
    <phoneticPr fontId="3"/>
  </si>
  <si>
    <t>※上記使用期間および検針期間に対応する期間の総販売量をご入力ください。</t>
    <rPh sb="1" eb="3">
      <t>ジョウキ</t>
    </rPh>
    <rPh sb="3" eb="5">
      <t>シヨウ</t>
    </rPh>
    <rPh sb="5" eb="7">
      <t>キカン</t>
    </rPh>
    <rPh sb="10" eb="14">
      <t>ケンシンキカン</t>
    </rPh>
    <rPh sb="15" eb="17">
      <t>タイオウ</t>
    </rPh>
    <rPh sb="19" eb="21">
      <t>キカン</t>
    </rPh>
    <rPh sb="22" eb="26">
      <t>ソウハンバイリョウ</t>
    </rPh>
    <rPh sb="28" eb="30">
      <t>ニュウリョク</t>
    </rPh>
    <phoneticPr fontId="3"/>
  </si>
  <si>
    <t>7．添付資料</t>
    <rPh sb="2" eb="4">
      <t>テンプ</t>
    </rPh>
    <rPh sb="4" eb="6">
      <t>シリョウ</t>
    </rPh>
    <phoneticPr fontId="3"/>
  </si>
  <si>
    <t>【理由書】</t>
    <rPh sb="1" eb="4">
      <t>リユウショ</t>
    </rPh>
    <phoneticPr fontId="3"/>
  </si>
  <si>
    <t>理由書</t>
    <rPh sb="0" eb="3">
      <t>リユウショ</t>
    </rPh>
    <phoneticPr fontId="3"/>
  </si>
  <si>
    <t>補助金概算払申請額内訳（小売電気事業者）における、「6．電力・ガス取引監視等委員会の電力取引報（様式第１１）にて月次報告している販売電力量」において、「差分(A-B)」が発生している理由を下記にてご説明ください。（自由形式）</t>
    <rPh sb="85" eb="87">
      <t>ハッセイ</t>
    </rPh>
    <rPh sb="91" eb="93">
      <t>リユウ</t>
    </rPh>
    <rPh sb="94" eb="96">
      <t>カキ</t>
    </rPh>
    <rPh sb="99" eb="101">
      <t>セツメイ</t>
    </rPh>
    <rPh sb="107" eb="111">
      <t>ジユウケイシキ</t>
    </rPh>
    <phoneticPr fontId="3"/>
  </si>
  <si>
    <t>①需要家の使用量に応じて協会が定める値引き単価で値引きが可能なもの</t>
    <rPh sb="9" eb="10">
      <t>オウ</t>
    </rPh>
    <rPh sb="12" eb="14">
      <t>キョウカイ</t>
    </rPh>
    <rPh sb="15" eb="16">
      <t>サダ</t>
    </rPh>
    <rPh sb="18" eb="20">
      <t>ネビ</t>
    </rPh>
    <rPh sb="21" eb="23">
      <t>タンカ</t>
    </rPh>
    <rPh sb="24" eb="26">
      <t>ネビ</t>
    </rPh>
    <rPh sb="28" eb="30">
      <t>カノウ</t>
    </rPh>
    <phoneticPr fontId="3"/>
  </si>
  <si>
    <t>②実使用量と補助対象販売量が異なるもの
(定額制メニューの最低料金未達需要など)</t>
    <rPh sb="1" eb="5">
      <t>ジツシヨウリョウ</t>
    </rPh>
    <rPh sb="6" eb="8">
      <t>ホジョ</t>
    </rPh>
    <rPh sb="8" eb="10">
      <t>タイショウ</t>
    </rPh>
    <rPh sb="10" eb="13">
      <t>ハンバイリョウ</t>
    </rPh>
    <rPh sb="14" eb="15">
      <t>コト</t>
    </rPh>
    <rPh sb="21" eb="23">
      <t>テイガク</t>
    </rPh>
    <rPh sb="23" eb="24">
      <t>セイ</t>
    </rPh>
    <rPh sb="29" eb="31">
      <t>サイテイ</t>
    </rPh>
    <rPh sb="31" eb="33">
      <t>リョウキン</t>
    </rPh>
    <rPh sb="33" eb="35">
      <t>ミタツ</t>
    </rPh>
    <rPh sb="35" eb="37">
      <t>ジュヨウ</t>
    </rPh>
    <phoneticPr fontId="3"/>
  </si>
  <si>
    <t>「6．電力・ガス取引監視等委員会の電力取引報（様式第１１）にて月次報告している販売電力量（沖縄エリア）」の「差分(A-B)」がゼロ以外の場合は、理由書シートに理由をご記入ください。</t>
    <rPh sb="3" eb="5">
      <t>デンリョク</t>
    </rPh>
    <rPh sb="8" eb="10">
      <t>トリヒキ</t>
    </rPh>
    <rPh sb="10" eb="12">
      <t>カンシ</t>
    </rPh>
    <rPh sb="12" eb="13">
      <t>ナド</t>
    </rPh>
    <rPh sb="13" eb="16">
      <t>イインカイ</t>
    </rPh>
    <rPh sb="17" eb="19">
      <t>デンリョク</t>
    </rPh>
    <rPh sb="19" eb="21">
      <t>トリヒキ</t>
    </rPh>
    <rPh sb="21" eb="22">
      <t>ホウ</t>
    </rPh>
    <rPh sb="23" eb="25">
      <t>ヨウシキ</t>
    </rPh>
    <rPh sb="25" eb="26">
      <t>ダイ</t>
    </rPh>
    <rPh sb="31" eb="33">
      <t>ゲツジ</t>
    </rPh>
    <rPh sb="33" eb="35">
      <t>ホウコク</t>
    </rPh>
    <rPh sb="39" eb="41">
      <t>ハンバイ</t>
    </rPh>
    <rPh sb="41" eb="43">
      <t>デンリョク</t>
    </rPh>
    <rPh sb="43" eb="44">
      <t>リョウ</t>
    </rPh>
    <rPh sb="45" eb="47">
      <t>オキナワ</t>
    </rPh>
    <rPh sb="54" eb="56">
      <t>サブン</t>
    </rPh>
    <rPh sb="65" eb="67">
      <t>イガイ</t>
    </rPh>
    <rPh sb="68" eb="70">
      <t>バアイ</t>
    </rPh>
    <rPh sb="72" eb="75">
      <t>リユウショ</t>
    </rPh>
    <rPh sb="79" eb="81">
      <t>リユウ</t>
    </rPh>
    <rPh sb="83" eb="85">
      <t>キニュウ</t>
    </rPh>
    <phoneticPr fontId="3"/>
  </si>
  <si>
    <t>実績月</t>
    <rPh sb="0" eb="2">
      <t>ジッセキ</t>
    </rPh>
    <rPh sb="2" eb="3">
      <t>ツキ</t>
    </rPh>
    <phoneticPr fontId="3"/>
  </si>
  <si>
    <t>電力取引報 報告月</t>
    <rPh sb="0" eb="2">
      <t>デンリョク</t>
    </rPh>
    <rPh sb="2" eb="4">
      <t>トリヒキ</t>
    </rPh>
    <rPh sb="4" eb="5">
      <t>ホウ</t>
    </rPh>
    <rPh sb="6" eb="8">
      <t>ホウコク</t>
    </rPh>
    <rPh sb="8" eb="9">
      <t>ツキ</t>
    </rPh>
    <phoneticPr fontId="3"/>
  </si>
  <si>
    <t>月実績分</t>
    <rPh sb="0" eb="1">
      <t>ガツ</t>
    </rPh>
    <rPh sb="1" eb="3">
      <t>ジッセキ</t>
    </rPh>
    <rPh sb="3" eb="4">
      <t>ブン</t>
    </rPh>
    <phoneticPr fontId="3"/>
  </si>
  <si>
    <t>月 電力取引報 報告分</t>
    <rPh sb="0" eb="1">
      <t>ゲツ</t>
    </rPh>
    <rPh sb="2" eb="4">
      <t>デンリョク</t>
    </rPh>
    <rPh sb="4" eb="6">
      <t>トリヒキ</t>
    </rPh>
    <rPh sb="6" eb="7">
      <t>ホウ</t>
    </rPh>
    <rPh sb="8" eb="10">
      <t>ホウコク</t>
    </rPh>
    <rPh sb="10" eb="11">
      <t>ブン</t>
    </rPh>
    <phoneticPr fontId="3"/>
  </si>
  <si>
    <t>＊実際に使用された月を記載ください。</t>
    <rPh sb="1" eb="3">
      <t>ジッサイ</t>
    </rPh>
    <rPh sb="4" eb="6">
      <t>シヨウ</t>
    </rPh>
    <rPh sb="9" eb="10">
      <t>ツキ</t>
    </rPh>
    <rPh sb="11" eb="13">
      <t>キサイ</t>
    </rPh>
    <phoneticPr fontId="3"/>
  </si>
  <si>
    <r>
      <t xml:space="preserve">＊（例）電取報に1月分として報告している場合は
『電取報1月報告分」を選択
</t>
    </r>
    <r>
      <rPr>
        <b/>
        <u/>
        <sz val="12"/>
        <color rgb="FFFF0000"/>
        <rFont val="ＭＳ 明朝"/>
        <family val="1"/>
        <charset val="128"/>
      </rPr>
      <t>※報告を行った月ではありません。</t>
    </r>
    <phoneticPr fontId="3"/>
  </si>
  <si>
    <t>1．別紙7-1に紐づく確定実績額</t>
    <rPh sb="2" eb="4">
      <t>ベッシ</t>
    </rPh>
    <rPh sb="8" eb="9">
      <t>ヒモ</t>
    </rPh>
    <rPh sb="11" eb="13">
      <t>カクテイ</t>
    </rPh>
    <rPh sb="13" eb="15">
      <t>ジッセキ</t>
    </rPh>
    <rPh sb="15" eb="16">
      <t>ガク</t>
    </rPh>
    <phoneticPr fontId="3"/>
  </si>
  <si>
    <t>確定実績額（円／税抜）</t>
    <rPh sb="0" eb="2">
      <t>カクテイ</t>
    </rPh>
    <rPh sb="2" eb="4">
      <t>ジッセキ</t>
    </rPh>
    <rPh sb="4" eb="5">
      <t>ガク</t>
    </rPh>
    <rPh sb="6" eb="7">
      <t>エン</t>
    </rPh>
    <rPh sb="8" eb="10">
      <t>ゼイヌ</t>
    </rPh>
    <phoneticPr fontId="3"/>
  </si>
  <si>
    <t>3．確定実績額に係る販売量</t>
    <rPh sb="2" eb="4">
      <t>カクテイ</t>
    </rPh>
    <rPh sb="4" eb="6">
      <t>ジッセキ</t>
    </rPh>
    <rPh sb="6" eb="7">
      <t>ガク</t>
    </rPh>
    <rPh sb="8" eb="9">
      <t>カカ</t>
    </rPh>
    <rPh sb="10" eb="12">
      <t>ハンバイ</t>
    </rPh>
    <rPh sb="12" eb="13">
      <t>リョウ</t>
    </rPh>
    <phoneticPr fontId="3"/>
  </si>
  <si>
    <t>4．「3．③値引き後の料金が最低月額料金を下回り、最低月額料金が適用されるもの」による確定実績額に係る販売量及び補助対象額</t>
    <rPh sb="6" eb="8">
      <t>ネビ</t>
    </rPh>
    <rPh sb="9" eb="10">
      <t>ゴ</t>
    </rPh>
    <rPh sb="11" eb="13">
      <t>リョウキン</t>
    </rPh>
    <rPh sb="14" eb="16">
      <t>サイテイ</t>
    </rPh>
    <rPh sb="16" eb="18">
      <t>ゲツガク</t>
    </rPh>
    <rPh sb="18" eb="20">
      <t>リョウキン</t>
    </rPh>
    <rPh sb="21" eb="23">
      <t>シタマワ</t>
    </rPh>
    <rPh sb="25" eb="27">
      <t>サイテイ</t>
    </rPh>
    <rPh sb="27" eb="29">
      <t>ゲツガク</t>
    </rPh>
    <rPh sb="29" eb="31">
      <t>リョウキン</t>
    </rPh>
    <rPh sb="32" eb="34">
      <t>テキヨウ</t>
    </rPh>
    <rPh sb="43" eb="45">
      <t>カクテイ</t>
    </rPh>
    <rPh sb="45" eb="47">
      <t>ジッセキ</t>
    </rPh>
    <rPh sb="47" eb="48">
      <t>ガク</t>
    </rPh>
    <rPh sb="49" eb="50">
      <t>カカ</t>
    </rPh>
    <rPh sb="51" eb="54">
      <t>ハンバイリョウ</t>
    </rPh>
    <rPh sb="54" eb="55">
      <t>オヨ</t>
    </rPh>
    <rPh sb="56" eb="58">
      <t>ホジョ</t>
    </rPh>
    <rPh sb="58" eb="60">
      <t>タイショウ</t>
    </rPh>
    <rPh sb="60" eb="61">
      <t>ガク</t>
    </rPh>
    <phoneticPr fontId="3"/>
  </si>
  <si>
    <t>5．「3．④割引により値引き金額が目減りするもの」による確定実績額に係る販売量及び補助対象額</t>
    <rPh sb="6" eb="8">
      <t>ワリビキ</t>
    </rPh>
    <rPh sb="11" eb="13">
      <t>ネビ</t>
    </rPh>
    <rPh sb="14" eb="16">
      <t>キンガク</t>
    </rPh>
    <rPh sb="17" eb="19">
      <t>メベ</t>
    </rPh>
    <rPh sb="28" eb="30">
      <t>カクテイ</t>
    </rPh>
    <rPh sb="30" eb="33">
      <t>ジッセキガク</t>
    </rPh>
    <rPh sb="34" eb="35">
      <t>カカ</t>
    </rPh>
    <rPh sb="36" eb="39">
      <t>ハンバイリョウ</t>
    </rPh>
    <rPh sb="39" eb="40">
      <t>オヨ</t>
    </rPh>
    <rPh sb="41" eb="43">
      <t>ホジョ</t>
    </rPh>
    <rPh sb="43" eb="45">
      <t>タイショウ</t>
    </rPh>
    <rPh sb="45" eb="46">
      <t>ガク</t>
    </rPh>
    <phoneticPr fontId="3"/>
  </si>
  <si>
    <t>（別紙4-1-1）</t>
    <rPh sb="1" eb="3">
      <t>ベッシ</t>
    </rPh>
    <phoneticPr fontId="3"/>
  </si>
  <si>
    <t>値引き原資補助金実績報告書（高圧）</t>
    <rPh sb="14" eb="16">
      <t>コウアツ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</si>
</sst>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 ;[Red]\-#,##0\ "/>
    <numFmt numFmtId="180" formatCode="#,##0.0_ "/>
    <numFmt numFmtId="181" formatCode="#,##0.00_ "/>
  </numFmts>
  <fonts count="24"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FF0000"/>
      <name val="ＭＳ 明朝"/>
      <family val="1"/>
      <charset val="128"/>
    </font>
    <font>
      <sz val="8"/>
      <color rgb="FFFF0000"/>
      <name val="ＭＳ 明朝"/>
      <family val="1"/>
      <charset val="128"/>
    </font>
    <font>
      <b/>
      <sz val="14"/>
      <color theme="0"/>
      <name val="ＭＳ 明朝"/>
      <family val="1"/>
      <charset val="128"/>
    </font>
    <font>
      <b/>
      <sz val="12"/>
      <color theme="0"/>
      <name val="ＭＳ 明朝"/>
      <family val="1"/>
      <charset val="128"/>
    </font>
    <font>
      <b/>
      <sz val="12"/>
      <color theme="1"/>
      <name val="ＭＳ 明朝"/>
      <family val="1"/>
      <charset val="128"/>
    </font>
    <font>
      <sz val="11"/>
      <color theme="1"/>
      <name val="游ゴシック"/>
      <family val="2"/>
      <scheme val="minor"/>
    </font>
    <font>
      <b/>
      <sz val="14"/>
      <color theme="1"/>
      <name val="ＭＳ 明朝"/>
      <family val="1"/>
      <charset val="128"/>
    </font>
    <font>
      <b/>
      <sz val="22"/>
      <name val="ＭＳ 明朝"/>
      <family val="1"/>
      <charset val="128"/>
    </font>
    <font>
      <sz val="10"/>
      <color rgb="FFFF0000"/>
      <name val="ＭＳ 明朝"/>
      <family val="1"/>
      <charset val="128"/>
    </font>
    <font>
      <b/>
      <vertAlign val="superscript"/>
      <sz val="14"/>
      <color theme="0"/>
      <name val="ＭＳ 明朝"/>
      <family val="1"/>
      <charset val="128"/>
    </font>
    <font>
      <b/>
      <sz val="22"/>
      <color theme="1"/>
      <name val="ＭＳ 明朝"/>
      <family val="1"/>
      <charset val="128"/>
    </font>
    <font>
      <b/>
      <sz val="22"/>
      <color theme="0"/>
      <name val="ＭＳ 明朝"/>
      <family val="1"/>
      <charset val="128"/>
    </font>
    <font>
      <sz val="12"/>
      <name val="ＭＳ 明朝"/>
      <family val="1"/>
      <charset val="128"/>
    </font>
    <font>
      <b/>
      <sz val="14"/>
      <name val="ＭＳ 明朝"/>
      <family val="1"/>
      <charset val="128"/>
    </font>
    <font>
      <b/>
      <sz val="12"/>
      <name val="ＭＳ 明朝"/>
      <family val="1"/>
      <charset val="128"/>
    </font>
    <font>
      <sz val="14"/>
      <color theme="1"/>
      <name val="ＭＳ 明朝"/>
      <family val="1"/>
    </font>
    <font>
      <sz val="14"/>
      <color theme="1"/>
      <name val="ＭＳ 明朝"/>
      <family val="1"/>
      <charset val="128"/>
    </font>
    <font>
      <sz val="11"/>
      <color theme="1"/>
      <name val="ＭＳ 明朝"/>
      <family val="1"/>
      <charset val="128"/>
    </font>
    <font>
      <b/>
      <u val="double"/>
      <sz val="14"/>
      <color rgb="FFFF0000"/>
      <name val="ＭＳ 明朝"/>
      <family val="1"/>
      <charset val="128"/>
    </font>
    <font>
      <b/>
      <u/>
      <sz val="12"/>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59996337778862885"/>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theme="0"/>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auto="1"/>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14">
    <xf numFmtId="0" fontId="0" fillId="0" borderId="0" xfId="0">
      <alignment vertical="center"/>
    </xf>
    <xf numFmtId="0" fontId="4" fillId="2" borderId="0" xfId="0" applyFont="1" applyFill="1" applyAlignment="1">
      <alignment horizontal="center" vertical="center" shrinkToFit="1"/>
    </xf>
    <xf numFmtId="0" fontId="2" fillId="2" borderId="0" xfId="0" applyFont="1" applyFill="1">
      <alignment vertical="center"/>
    </xf>
    <xf numFmtId="0" fontId="2" fillId="2" borderId="0" xfId="0" applyFont="1" applyFill="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7" xfId="0" applyFont="1" applyFill="1" applyBorder="1">
      <alignment vertical="center"/>
    </xf>
    <xf numFmtId="0" fontId="6" fillId="3" borderId="23" xfId="0" applyFont="1" applyFill="1" applyBorder="1" applyAlignment="1">
      <alignment horizontal="center" vertical="center" wrapText="1"/>
    </xf>
    <xf numFmtId="0" fontId="15" fillId="2" borderId="7" xfId="0" applyFont="1" applyFill="1" applyBorder="1">
      <alignment vertical="center"/>
    </xf>
    <xf numFmtId="0" fontId="6" fillId="3" borderId="13" xfId="0" applyFont="1" applyFill="1" applyBorder="1" applyAlignment="1">
      <alignment horizontal="center" vertical="center"/>
    </xf>
    <xf numFmtId="0" fontId="7" fillId="2" borderId="0" xfId="0" applyFont="1" applyFill="1" applyAlignment="1">
      <alignment horizontal="center" vertical="center"/>
    </xf>
    <xf numFmtId="177" fontId="10" fillId="2" borderId="0" xfId="0" applyNumberFormat="1" applyFont="1" applyFill="1" applyAlignment="1">
      <alignment horizontal="right" vertical="center" indent="1"/>
    </xf>
    <xf numFmtId="0" fontId="8" fillId="2" borderId="0" xfId="0" applyFont="1" applyFill="1" applyAlignment="1">
      <alignment horizontal="left" vertical="center"/>
    </xf>
    <xf numFmtId="0" fontId="0" fillId="2"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43" xfId="0" applyFont="1" applyFill="1" applyBorder="1">
      <alignment vertical="center"/>
    </xf>
    <xf numFmtId="0" fontId="8" fillId="2" borderId="0" xfId="0" applyFont="1" applyFill="1" applyAlignment="1">
      <alignment horizontal="center" vertical="center"/>
    </xf>
    <xf numFmtId="0" fontId="5" fillId="2" borderId="0" xfId="0" applyFont="1" applyFill="1" applyAlignment="1">
      <alignment horizontal="left" vertical="center"/>
    </xf>
    <xf numFmtId="0" fontId="8" fillId="2" borderId="6" xfId="0" applyFont="1" applyFill="1" applyBorder="1" applyAlignment="1">
      <alignment vertical="center" wrapText="1"/>
    </xf>
    <xf numFmtId="0" fontId="10" fillId="2" borderId="0" xfId="0" applyFont="1" applyFill="1" applyAlignment="1">
      <alignment horizontal="left" vertical="center"/>
    </xf>
    <xf numFmtId="0" fontId="2" fillId="2" borderId="3" xfId="0" applyFont="1" applyFill="1" applyBorder="1">
      <alignment vertical="center"/>
    </xf>
    <xf numFmtId="0" fontId="2" fillId="2" borderId="6" xfId="0" applyFont="1" applyFill="1" applyBorder="1">
      <alignment vertical="center"/>
    </xf>
    <xf numFmtId="0" fontId="7" fillId="2" borderId="6" xfId="0" applyFont="1" applyFill="1" applyBorder="1">
      <alignment vertical="center"/>
    </xf>
    <xf numFmtId="38" fontId="8" fillId="2" borderId="6" xfId="0" applyNumberFormat="1" applyFont="1" applyFill="1" applyBorder="1">
      <alignment vertical="center"/>
    </xf>
    <xf numFmtId="38" fontId="8" fillId="2" borderId="6" xfId="3" applyFont="1" applyFill="1" applyBorder="1" applyAlignment="1" applyProtection="1">
      <alignment horizontal="right" vertical="center"/>
    </xf>
    <xf numFmtId="0" fontId="2" fillId="2" borderId="41"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center" vertical="center" shrinkToFit="1"/>
    </xf>
    <xf numFmtId="0" fontId="4" fillId="2" borderId="0" xfId="0" applyFont="1" applyFill="1" applyAlignment="1">
      <alignment horizontal="left" vertical="center"/>
    </xf>
    <xf numFmtId="0" fontId="12" fillId="2" borderId="0" xfId="0" applyFont="1" applyFill="1">
      <alignment vertical="center"/>
    </xf>
    <xf numFmtId="0" fontId="10" fillId="2" borderId="0" xfId="0" applyFont="1" applyFill="1">
      <alignment vertical="center"/>
    </xf>
    <xf numFmtId="0" fontId="6" fillId="2" borderId="0" xfId="0" applyFont="1" applyFill="1" applyAlignment="1">
      <alignment horizontal="center" vertical="center" wrapText="1"/>
    </xf>
    <xf numFmtId="0" fontId="18" fillId="2" borderId="0" xfId="0" applyFont="1" applyFill="1" applyAlignment="1">
      <alignment horizontal="right" vertical="center"/>
    </xf>
    <xf numFmtId="0" fontId="2" fillId="2" borderId="0" xfId="0" applyFont="1" applyFill="1" applyAlignment="1">
      <alignment horizontal="left" vertical="center" wrapText="1"/>
    </xf>
    <xf numFmtId="0" fontId="12" fillId="2" borderId="0" xfId="0" applyFont="1" applyFill="1" applyAlignment="1">
      <alignment horizontal="left" vertical="center"/>
    </xf>
    <xf numFmtId="177" fontId="8" fillId="2" borderId="0" xfId="0" applyNumberFormat="1" applyFont="1" applyFill="1" applyAlignment="1">
      <alignment horizontal="left" vertical="center"/>
    </xf>
    <xf numFmtId="0" fontId="20"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44" xfId="0" applyFont="1"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0" xfId="0" applyFill="1" applyAlignment="1">
      <alignment horizontal="left" vertical="center" wrapText="1"/>
    </xf>
    <xf numFmtId="0" fontId="0" fillId="2" borderId="43" xfId="0" applyFill="1" applyBorder="1">
      <alignment vertical="center"/>
    </xf>
    <xf numFmtId="0" fontId="0" fillId="2" borderId="44" xfId="0" applyFill="1" applyBorder="1">
      <alignment vertical="center"/>
    </xf>
    <xf numFmtId="0" fontId="0" fillId="2" borderId="41" xfId="0" applyFill="1" applyBorder="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179" fontId="14" fillId="4" borderId="5" xfId="1" applyNumberFormat="1" applyFont="1" applyFill="1" applyBorder="1" applyAlignment="1" applyProtection="1">
      <alignment horizontal="right" vertical="center" wrapText="1" indent="1"/>
    </xf>
    <xf numFmtId="38" fontId="14" fillId="4" borderId="5" xfId="1" applyFont="1" applyFill="1" applyBorder="1" applyAlignment="1" applyProtection="1">
      <alignment horizontal="right" vertical="center" wrapText="1" indent="1"/>
    </xf>
    <xf numFmtId="0" fontId="5" fillId="2" borderId="0" xfId="0" applyFont="1" applyFill="1" applyAlignment="1">
      <alignment horizontal="center" vertical="center"/>
    </xf>
    <xf numFmtId="177" fontId="10" fillId="4" borderId="40" xfId="0" applyNumberFormat="1" applyFont="1" applyFill="1" applyBorder="1">
      <alignment vertical="center"/>
    </xf>
    <xf numFmtId="177" fontId="20" fillId="4" borderId="31" xfId="0" applyNumberFormat="1" applyFont="1" applyFill="1" applyBorder="1" applyAlignment="1">
      <alignment horizontal="right" vertical="center" indent="1"/>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178" fontId="11" fillId="4" borderId="17" xfId="0" applyNumberFormat="1" applyFont="1" applyFill="1" applyBorder="1" applyAlignment="1">
      <alignment horizontal="center" vertical="center"/>
    </xf>
    <xf numFmtId="177" fontId="20" fillId="4" borderId="40" xfId="0" applyNumberFormat="1" applyFont="1" applyFill="1" applyBorder="1" applyAlignment="1">
      <alignment horizontal="right" vertical="center" indent="1"/>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181" fontId="20" fillId="4" borderId="54" xfId="0" applyNumberFormat="1" applyFont="1" applyFill="1" applyBorder="1" applyAlignment="1">
      <alignment horizontal="right" vertical="center" indent="1"/>
    </xf>
    <xf numFmtId="177" fontId="20" fillId="4" borderId="55" xfId="0" applyNumberFormat="1" applyFont="1" applyFill="1" applyBorder="1" applyAlignment="1">
      <alignment horizontal="right" vertical="center" indent="1"/>
    </xf>
    <xf numFmtId="179" fontId="20" fillId="4" borderId="55" xfId="1" applyNumberFormat="1" applyFont="1" applyFill="1" applyBorder="1" applyAlignment="1" applyProtection="1">
      <alignment horizontal="right" vertical="center" indent="1"/>
    </xf>
    <xf numFmtId="0" fontId="7" fillId="3" borderId="4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19" fillId="5" borderId="54" xfId="2" applyNumberFormat="1" applyFont="1" applyFill="1" applyBorder="1" applyAlignment="1" applyProtection="1">
      <alignment horizontal="left" vertical="center" wrapText="1" shrinkToFit="1"/>
      <protection locked="0"/>
    </xf>
    <xf numFmtId="0" fontId="19" fillId="5" borderId="53" xfId="2" applyNumberFormat="1" applyFont="1" applyFill="1" applyBorder="1" applyAlignment="1" applyProtection="1">
      <alignment horizontal="left" vertical="center" shrinkToFit="1"/>
      <protection locked="0"/>
    </xf>
    <xf numFmtId="179" fontId="19" fillId="5" borderId="53" xfId="2" applyNumberFormat="1" applyFont="1" applyFill="1" applyBorder="1" applyAlignment="1" applyProtection="1">
      <alignment horizontal="right" vertical="center" indent="1" shrinkToFit="1"/>
      <protection locked="0"/>
    </xf>
    <xf numFmtId="0" fontId="19" fillId="5" borderId="30" xfId="2" applyNumberFormat="1" applyFont="1" applyFill="1" applyBorder="1" applyAlignment="1" applyProtection="1">
      <alignment horizontal="left" vertical="center" wrapText="1" shrinkToFit="1"/>
      <protection locked="0"/>
    </xf>
    <xf numFmtId="0" fontId="19" fillId="5" borderId="5" xfId="2" applyNumberFormat="1" applyFont="1" applyFill="1" applyBorder="1" applyAlignment="1" applyProtection="1">
      <alignment horizontal="left" vertical="center" shrinkToFit="1"/>
      <protection locked="0"/>
    </xf>
    <xf numFmtId="179" fontId="19" fillId="5" borderId="5" xfId="2" applyNumberFormat="1" applyFont="1" applyFill="1" applyBorder="1" applyAlignment="1" applyProtection="1">
      <alignment horizontal="right" vertical="center" indent="1" shrinkToFit="1"/>
      <protection locked="0"/>
    </xf>
    <xf numFmtId="0" fontId="19" fillId="5" borderId="37" xfId="2" applyNumberFormat="1" applyFont="1" applyFill="1" applyBorder="1" applyAlignment="1" applyProtection="1">
      <alignment horizontal="left" vertical="center" wrapText="1" shrinkToFit="1"/>
      <protection locked="0"/>
    </xf>
    <xf numFmtId="0" fontId="19" fillId="5" borderId="27" xfId="2" applyNumberFormat="1" applyFont="1" applyFill="1" applyBorder="1" applyAlignment="1" applyProtection="1">
      <alignment horizontal="left" vertical="center" shrinkToFit="1"/>
      <protection locked="0"/>
    </xf>
    <xf numFmtId="179" fontId="19" fillId="5" borderId="27" xfId="2" applyNumberFormat="1" applyFont="1" applyFill="1" applyBorder="1" applyAlignment="1" applyProtection="1">
      <alignment horizontal="right" vertical="center" indent="1" shrinkToFit="1"/>
      <protection locked="0"/>
    </xf>
    <xf numFmtId="180" fontId="19" fillId="5" borderId="53" xfId="1" applyNumberFormat="1" applyFont="1" applyFill="1" applyBorder="1" applyAlignment="1" applyProtection="1">
      <alignment horizontal="left" vertical="center" indent="1"/>
      <protection locked="0"/>
    </xf>
    <xf numFmtId="177" fontId="19" fillId="5" borderId="34" xfId="1" applyNumberFormat="1" applyFont="1" applyFill="1" applyBorder="1" applyAlignment="1" applyProtection="1">
      <alignment horizontal="center" vertical="center"/>
      <protection locked="0"/>
    </xf>
    <xf numFmtId="10" fontId="20" fillId="5" borderId="35" xfId="0" applyNumberFormat="1" applyFont="1" applyFill="1" applyBorder="1" applyProtection="1">
      <alignment vertical="center"/>
      <protection locked="0"/>
    </xf>
    <xf numFmtId="180" fontId="19" fillId="5" borderId="5" xfId="1" applyNumberFormat="1" applyFont="1" applyFill="1" applyBorder="1" applyAlignment="1" applyProtection="1">
      <alignment horizontal="left" vertical="center" indent="1"/>
      <protection locked="0"/>
    </xf>
    <xf numFmtId="177" fontId="19" fillId="5" borderId="18" xfId="1" applyNumberFormat="1" applyFont="1" applyFill="1" applyBorder="1" applyAlignment="1" applyProtection="1">
      <alignment horizontal="center" vertical="center"/>
      <protection locked="0"/>
    </xf>
    <xf numFmtId="10" fontId="20" fillId="5" borderId="17" xfId="0" applyNumberFormat="1" applyFont="1" applyFill="1" applyBorder="1" applyProtection="1">
      <alignment vertical="center"/>
      <protection locked="0"/>
    </xf>
    <xf numFmtId="180" fontId="19" fillId="5" borderId="27" xfId="1" applyNumberFormat="1" applyFont="1" applyFill="1" applyBorder="1" applyAlignment="1" applyProtection="1">
      <alignment horizontal="left" vertical="center" indent="1"/>
      <protection locked="0"/>
    </xf>
    <xf numFmtId="177" fontId="19" fillId="5" borderId="27" xfId="1" applyNumberFormat="1" applyFont="1" applyFill="1" applyBorder="1" applyAlignment="1" applyProtection="1">
      <alignment horizontal="center" vertical="center"/>
      <protection locked="0"/>
    </xf>
    <xf numFmtId="10" fontId="20" fillId="5" borderId="38" xfId="0" applyNumberFormat="1" applyFont="1" applyFill="1" applyBorder="1" applyProtection="1">
      <alignment vertical="center"/>
      <protection locked="0"/>
    </xf>
    <xf numFmtId="177" fontId="20" fillId="5" borderId="56" xfId="0" applyNumberFormat="1" applyFont="1" applyFill="1" applyBorder="1" applyAlignment="1" applyProtection="1">
      <alignment horizontal="right" vertical="center" indent="1"/>
      <protection locked="0"/>
    </xf>
    <xf numFmtId="177" fontId="20" fillId="5" borderId="13" xfId="0" applyNumberFormat="1" applyFont="1" applyFill="1" applyBorder="1" applyAlignment="1" applyProtection="1">
      <alignment horizontal="right" vertical="center" indent="1"/>
      <protection locked="0"/>
    </xf>
    <xf numFmtId="177" fontId="20" fillId="5" borderId="16" xfId="0" applyNumberFormat="1" applyFont="1" applyFill="1" applyBorder="1" applyAlignment="1" applyProtection="1">
      <alignment horizontal="right" vertical="center" indent="1"/>
      <protection locked="0"/>
    </xf>
    <xf numFmtId="0" fontId="7" fillId="3" borderId="58" xfId="0" applyFont="1" applyFill="1" applyBorder="1" applyAlignment="1">
      <alignment horizontal="center" vertical="center"/>
    </xf>
    <xf numFmtId="0" fontId="7" fillId="3" borderId="47" xfId="0" applyFont="1" applyFill="1" applyBorder="1" applyAlignment="1">
      <alignment horizontal="center" vertical="center"/>
    </xf>
    <xf numFmtId="181" fontId="20" fillId="4" borderId="59" xfId="0" applyNumberFormat="1" applyFont="1" applyFill="1" applyBorder="1" applyAlignment="1">
      <alignment horizontal="right" vertical="center" indent="1"/>
    </xf>
    <xf numFmtId="179" fontId="20" fillId="4" borderId="40" xfId="1" applyNumberFormat="1" applyFont="1" applyFill="1" applyBorder="1" applyAlignment="1" applyProtection="1">
      <alignment horizontal="right" vertical="center" indent="1"/>
    </xf>
    <xf numFmtId="0" fontId="4" fillId="2" borderId="0" xfId="0" applyFont="1" applyFill="1" applyAlignment="1">
      <alignment vertical="center" wrapText="1"/>
    </xf>
    <xf numFmtId="0" fontId="4" fillId="0" borderId="0" xfId="0" applyFont="1">
      <alignment vertical="center"/>
    </xf>
    <xf numFmtId="0" fontId="4" fillId="0" borderId="0" xfId="0" applyFont="1" applyAlignment="1">
      <alignment horizontal="left" vertical="center"/>
    </xf>
    <xf numFmtId="0" fontId="4" fillId="2" borderId="0" xfId="0" applyFont="1" applyFill="1" applyAlignment="1">
      <alignment horizontal="left" vertical="center"/>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8" fillId="2" borderId="6" xfId="0" applyNumberFormat="1" applyFont="1" applyFill="1" applyBorder="1">
      <alignment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76" fontId="2" fillId="5" borderId="11" xfId="0" applyNumberFormat="1" applyFont="1" applyFill="1" applyBorder="1" applyAlignment="1" applyProtection="1">
      <alignment horizontal="left" vertical="center" wrapText="1"/>
      <protection locked="0"/>
    </xf>
    <xf numFmtId="176" fontId="2" fillId="5" borderId="12" xfId="0" applyNumberFormat="1" applyFont="1" applyFill="1" applyBorder="1" applyAlignment="1" applyProtection="1">
      <alignment horizontal="left" vertical="center" wrapText="1"/>
      <protection locked="0"/>
    </xf>
    <xf numFmtId="176" fontId="2" fillId="5" borderId="13"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77" fontId="11" fillId="4" borderId="5" xfId="0" applyNumberFormat="1" applyFont="1" applyFill="1" applyBorder="1" applyAlignment="1">
      <alignment horizontal="right" vertical="center" indent="1" shrinkToFi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10" fillId="2" borderId="0" xfId="0" applyFont="1" applyFill="1" applyAlignment="1">
      <alignment horizontal="left" vertical="center"/>
    </xf>
    <xf numFmtId="0" fontId="6" fillId="3" borderId="17" xfId="0" applyFont="1" applyFill="1" applyBorder="1" applyAlignment="1">
      <alignment horizontal="center" vertical="center"/>
    </xf>
    <xf numFmtId="0" fontId="6" fillId="3" borderId="12" xfId="0" applyFont="1" applyFill="1" applyBorder="1" applyAlignment="1">
      <alignment horizontal="center" vertical="center"/>
    </xf>
    <xf numFmtId="177" fontId="11" fillId="4" borderId="17"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1" fillId="4" borderId="18"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2" fillId="0" borderId="0" xfId="0" applyFont="1" applyAlignment="1">
      <alignment horizontal="left" vertical="center" wrapText="1"/>
    </xf>
    <xf numFmtId="0" fontId="2" fillId="2" borderId="29" xfId="0" applyFont="1" applyFill="1" applyBorder="1" applyAlignment="1">
      <alignment horizontal="right" vertical="center"/>
    </xf>
    <xf numFmtId="0" fontId="2" fillId="4" borderId="5" xfId="0" applyFont="1" applyFill="1" applyBorder="1" applyAlignment="1">
      <alignment horizontal="left" vertical="center" wrapText="1" inden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4" borderId="17" xfId="0" applyFont="1" applyFill="1" applyBorder="1" applyAlignment="1">
      <alignment horizontal="left" vertical="center" wrapText="1" indent="1"/>
    </xf>
    <xf numFmtId="0" fontId="16" fillId="4" borderId="18" xfId="0" applyFont="1" applyFill="1" applyBorder="1" applyAlignment="1">
      <alignment horizontal="left" vertical="center" wrapText="1" indent="1"/>
    </xf>
    <xf numFmtId="0" fontId="7" fillId="3" borderId="5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77" fontId="17" fillId="5" borderId="8" xfId="0" applyNumberFormat="1" applyFont="1" applyFill="1" applyBorder="1" applyAlignment="1" applyProtection="1">
      <alignment horizontal="center" vertical="center"/>
      <protection locked="0"/>
    </xf>
    <xf numFmtId="177" fontId="17" fillId="5" borderId="9"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xf numFmtId="177" fontId="17" fillId="5" borderId="11" xfId="0" applyNumberFormat="1" applyFont="1" applyFill="1" applyBorder="1" applyAlignment="1" applyProtection="1">
      <alignment horizontal="center" vertical="center"/>
      <protection locked="0"/>
    </xf>
    <xf numFmtId="177" fontId="17" fillId="5" borderId="12" xfId="0" applyNumberFormat="1" applyFont="1" applyFill="1" applyBorder="1" applyAlignment="1" applyProtection="1">
      <alignment horizontal="center" vertical="center"/>
      <protection locked="0"/>
    </xf>
    <xf numFmtId="177" fontId="17" fillId="5" borderId="13" xfId="0" applyNumberFormat="1" applyFont="1" applyFill="1" applyBorder="1" applyAlignment="1" applyProtection="1">
      <alignment horizontal="center" vertical="center"/>
      <protection locked="0"/>
    </xf>
    <xf numFmtId="177" fontId="17" fillId="5" borderId="14" xfId="0" applyNumberFormat="1" applyFont="1" applyFill="1" applyBorder="1" applyAlignment="1" applyProtection="1">
      <alignment horizontal="center" vertical="center"/>
      <protection locked="0"/>
    </xf>
    <xf numFmtId="177" fontId="17" fillId="5" borderId="15" xfId="0" applyNumberFormat="1" applyFont="1" applyFill="1" applyBorder="1" applyAlignment="1" applyProtection="1">
      <alignment horizontal="center" vertical="center"/>
      <protection locked="0"/>
    </xf>
    <xf numFmtId="177" fontId="17" fillId="5" borderId="16" xfId="0" applyNumberFormat="1" applyFont="1" applyFill="1" applyBorder="1" applyAlignment="1" applyProtection="1">
      <alignment horizontal="center" vertical="center"/>
      <protection locked="0"/>
    </xf>
    <xf numFmtId="179" fontId="19" fillId="5" borderId="17" xfId="1" applyNumberFormat="1" applyFont="1" applyFill="1" applyBorder="1" applyAlignment="1" applyProtection="1">
      <alignment horizontal="right" vertical="center" indent="1" shrinkToFit="1"/>
      <protection locked="0"/>
    </xf>
    <xf numFmtId="179" fontId="19" fillId="5" borderId="18" xfId="1" applyNumberFormat="1" applyFont="1" applyFill="1" applyBorder="1" applyAlignment="1" applyProtection="1">
      <alignment horizontal="right" vertical="center" indent="1" shrinkToFit="1"/>
      <protection locked="0"/>
    </xf>
    <xf numFmtId="179" fontId="19" fillId="5" borderId="17" xfId="2" applyNumberFormat="1" applyFont="1" applyFill="1" applyBorder="1" applyAlignment="1" applyProtection="1">
      <alignment horizontal="right" vertical="center" indent="1" shrinkToFit="1"/>
      <protection locked="0"/>
    </xf>
    <xf numFmtId="179" fontId="19" fillId="5" borderId="18" xfId="2" applyNumberFormat="1" applyFont="1" applyFill="1" applyBorder="1" applyAlignment="1" applyProtection="1">
      <alignment horizontal="right" vertical="center" indent="1" shrinkToFit="1"/>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48" xfId="0" applyFont="1" applyFill="1" applyBorder="1" applyAlignment="1">
      <alignment horizontal="center" vertical="center" wrapText="1"/>
    </xf>
    <xf numFmtId="179" fontId="17" fillId="4" borderId="17" xfId="1" applyNumberFormat="1" applyFont="1" applyFill="1" applyBorder="1" applyAlignment="1" applyProtection="1">
      <alignment horizontal="center" vertical="center"/>
    </xf>
    <xf numFmtId="179" fontId="17" fillId="4" borderId="12" xfId="1" applyNumberFormat="1" applyFont="1" applyFill="1" applyBorder="1" applyAlignment="1" applyProtection="1">
      <alignment horizontal="center" vertical="center"/>
    </xf>
    <xf numFmtId="179" fontId="17" fillId="4" borderId="18" xfId="1" applyNumberFormat="1" applyFont="1" applyFill="1" applyBorder="1" applyAlignment="1" applyProtection="1">
      <alignment horizontal="center" vertical="center"/>
    </xf>
    <xf numFmtId="0" fontId="2" fillId="4" borderId="26"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4" borderId="0" xfId="0" applyFont="1" applyFill="1" applyAlignment="1">
      <alignment horizontal="left" vertical="center" wrapText="1" indent="1"/>
    </xf>
    <xf numFmtId="177" fontId="17" fillId="4" borderId="32" xfId="0" applyNumberFormat="1" applyFont="1" applyFill="1" applyBorder="1" applyAlignment="1">
      <alignment horizontal="center" vertical="center"/>
    </xf>
    <xf numFmtId="177" fontId="17" fillId="4" borderId="9" xfId="0" applyNumberFormat="1" applyFont="1" applyFill="1" applyBorder="1" applyAlignment="1">
      <alignment horizontal="center" vertical="center"/>
    </xf>
    <xf numFmtId="177" fontId="17" fillId="4" borderId="33" xfId="0" applyNumberFormat="1" applyFont="1" applyFill="1" applyBorder="1" applyAlignment="1">
      <alignment horizontal="center" vertical="center"/>
    </xf>
    <xf numFmtId="177" fontId="17" fillId="4" borderId="17"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xf>
    <xf numFmtId="177" fontId="17" fillId="4" borderId="18" xfId="0" applyNumberFormat="1" applyFont="1" applyFill="1" applyBorder="1" applyAlignment="1">
      <alignment horizontal="center" vertical="center"/>
    </xf>
    <xf numFmtId="179" fontId="19" fillId="5" borderId="34" xfId="1" applyNumberFormat="1" applyFont="1" applyFill="1" applyBorder="1" applyAlignment="1" applyProtection="1">
      <alignment horizontal="right" vertical="center" indent="1" shrinkToFit="1"/>
      <protection locked="0"/>
    </xf>
    <xf numFmtId="179" fontId="19" fillId="5" borderId="36" xfId="1" applyNumberFormat="1" applyFont="1" applyFill="1" applyBorder="1" applyAlignment="1" applyProtection="1">
      <alignment horizontal="right" vertical="center" indent="1" shrinkToFit="1"/>
      <protection locked="0"/>
    </xf>
    <xf numFmtId="179" fontId="19" fillId="5" borderId="34" xfId="2" applyNumberFormat="1" applyFont="1" applyFill="1" applyBorder="1" applyAlignment="1" applyProtection="1">
      <alignment horizontal="right" vertical="center" indent="1" shrinkToFit="1"/>
      <protection locked="0"/>
    </xf>
    <xf numFmtId="179" fontId="19" fillId="5" borderId="36" xfId="2" applyNumberFormat="1" applyFont="1" applyFill="1" applyBorder="1" applyAlignment="1" applyProtection="1">
      <alignment horizontal="right" vertical="center" indent="1" shrinkToFit="1"/>
      <protection locked="0"/>
    </xf>
    <xf numFmtId="0" fontId="7" fillId="3" borderId="46" xfId="0" applyFont="1" applyFill="1" applyBorder="1" applyAlignment="1">
      <alignment horizontal="center" vertical="center"/>
    </xf>
    <xf numFmtId="0" fontId="7" fillId="3" borderId="48" xfId="0" applyFont="1" applyFill="1" applyBorder="1" applyAlignment="1">
      <alignment horizontal="center" vertical="center"/>
    </xf>
    <xf numFmtId="49" fontId="19" fillId="5" borderId="52" xfId="2" applyNumberFormat="1" applyFont="1" applyFill="1" applyBorder="1" applyAlignment="1" applyProtection="1">
      <alignment horizontal="left" vertical="center" wrapText="1"/>
      <protection locked="0"/>
    </xf>
    <xf numFmtId="49" fontId="19" fillId="5" borderId="36" xfId="2" applyNumberFormat="1" applyFont="1" applyFill="1" applyBorder="1" applyAlignment="1" applyProtection="1">
      <alignment horizontal="left" vertical="center" wrapText="1"/>
      <protection locked="0"/>
    </xf>
    <xf numFmtId="177" fontId="19" fillId="5" borderId="34" xfId="1" applyNumberFormat="1" applyFont="1" applyFill="1" applyBorder="1" applyAlignment="1" applyProtection="1">
      <alignment horizontal="right" vertical="center" indent="1"/>
      <protection locked="0"/>
    </xf>
    <xf numFmtId="177" fontId="19" fillId="5" borderId="36" xfId="1" applyNumberFormat="1" applyFont="1" applyFill="1" applyBorder="1" applyAlignment="1" applyProtection="1">
      <alignment horizontal="right" vertical="center" indent="1"/>
      <protection locked="0"/>
    </xf>
    <xf numFmtId="179" fontId="19" fillId="5" borderId="38" xfId="1" applyNumberFormat="1" applyFont="1" applyFill="1" applyBorder="1" applyAlignment="1" applyProtection="1">
      <alignment horizontal="right" vertical="center" indent="1" shrinkToFit="1"/>
      <protection locked="0"/>
    </xf>
    <xf numFmtId="179" fontId="19" fillId="5" borderId="39" xfId="1" applyNumberFormat="1" applyFont="1" applyFill="1" applyBorder="1" applyAlignment="1" applyProtection="1">
      <alignment horizontal="right" vertical="center" indent="1" shrinkToFit="1"/>
      <protection locked="0"/>
    </xf>
    <xf numFmtId="179" fontId="19" fillId="5" borderId="38" xfId="2" applyNumberFormat="1" applyFont="1" applyFill="1" applyBorder="1" applyAlignment="1" applyProtection="1">
      <alignment horizontal="right" vertical="center" indent="1" shrinkToFit="1"/>
      <protection locked="0"/>
    </xf>
    <xf numFmtId="179" fontId="19" fillId="5" borderId="39" xfId="2" applyNumberFormat="1" applyFont="1" applyFill="1" applyBorder="1" applyAlignment="1" applyProtection="1">
      <alignment horizontal="right" vertical="center" indent="1" shrinkToFit="1"/>
      <protection locked="0"/>
    </xf>
    <xf numFmtId="49" fontId="19" fillId="5" borderId="11" xfId="2" applyNumberFormat="1" applyFont="1" applyFill="1" applyBorder="1" applyAlignment="1" applyProtection="1">
      <alignment horizontal="left" vertical="center" wrapText="1"/>
      <protection locked="0"/>
    </xf>
    <xf numFmtId="49" fontId="19" fillId="5" borderId="18" xfId="2" applyNumberFormat="1" applyFont="1" applyFill="1" applyBorder="1" applyAlignment="1" applyProtection="1">
      <alignment horizontal="left" vertical="center" wrapText="1"/>
      <protection locked="0"/>
    </xf>
    <xf numFmtId="177" fontId="19" fillId="5" borderId="17" xfId="1" applyNumberFormat="1" applyFont="1" applyFill="1" applyBorder="1" applyAlignment="1" applyProtection="1">
      <alignment horizontal="right" vertical="center" indent="1"/>
      <protection locked="0"/>
    </xf>
    <xf numFmtId="177" fontId="19" fillId="5" borderId="18" xfId="1" applyNumberFormat="1" applyFont="1" applyFill="1" applyBorder="1" applyAlignment="1" applyProtection="1">
      <alignment horizontal="right" vertical="center" indent="1"/>
      <protection locked="0"/>
    </xf>
    <xf numFmtId="49" fontId="19" fillId="5" borderId="14" xfId="2" applyNumberFormat="1" applyFont="1" applyFill="1" applyBorder="1" applyAlignment="1" applyProtection="1">
      <alignment horizontal="left" vertical="center" wrapText="1"/>
      <protection locked="0"/>
    </xf>
    <xf numFmtId="49" fontId="19" fillId="5" borderId="39" xfId="2" applyNumberFormat="1" applyFont="1" applyFill="1" applyBorder="1" applyAlignment="1" applyProtection="1">
      <alignment horizontal="left" vertical="center" wrapText="1"/>
      <protection locked="0"/>
    </xf>
    <xf numFmtId="177" fontId="19" fillId="5" borderId="38" xfId="1" applyNumberFormat="1" applyFont="1" applyFill="1" applyBorder="1" applyAlignment="1" applyProtection="1">
      <alignment horizontal="right" vertical="center" indent="1"/>
      <protection locked="0"/>
    </xf>
    <xf numFmtId="177" fontId="19" fillId="5" borderId="39" xfId="1" applyNumberFormat="1" applyFont="1" applyFill="1" applyBorder="1" applyAlignment="1" applyProtection="1">
      <alignment horizontal="right" vertical="center" indent="1"/>
      <protection locked="0"/>
    </xf>
    <xf numFmtId="0" fontId="6" fillId="3" borderId="5" xfId="0" applyFont="1" applyFill="1" applyBorder="1" applyAlignment="1">
      <alignment horizontal="center" vertical="center" wrapText="1"/>
    </xf>
    <xf numFmtId="0" fontId="4" fillId="2" borderId="2" xfId="0" applyFont="1" applyFill="1" applyBorder="1" applyAlignment="1">
      <alignment horizontal="left" vertical="center"/>
    </xf>
    <xf numFmtId="0" fontId="6" fillId="3" borderId="22" xfId="0" applyFont="1" applyFill="1" applyBorder="1" applyAlignment="1">
      <alignment horizontal="center" vertical="center" wrapText="1"/>
    </xf>
    <xf numFmtId="0" fontId="6" fillId="3" borderId="42" xfId="0" applyFont="1" applyFill="1" applyBorder="1" applyAlignment="1">
      <alignment horizontal="center" vertical="center"/>
    </xf>
    <xf numFmtId="177" fontId="17" fillId="5" borderId="27" xfId="0" applyNumberFormat="1" applyFont="1" applyFill="1" applyBorder="1" applyAlignment="1" applyProtection="1">
      <alignment horizontal="right" vertical="center" indent="1"/>
      <protection locked="0"/>
    </xf>
    <xf numFmtId="177" fontId="10" fillId="4" borderId="27" xfId="0" applyNumberFormat="1" applyFont="1" applyFill="1" applyBorder="1" applyAlignment="1">
      <alignment horizontal="right" vertical="center" inden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0" fontId="21" fillId="2" borderId="26"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21" fillId="2" borderId="28"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45" xfId="0" applyFont="1" applyFill="1" applyBorder="1" applyAlignment="1" applyProtection="1">
      <alignment horizontal="left" vertical="top" wrapText="1"/>
      <protection locked="0"/>
    </xf>
    <xf numFmtId="0" fontId="21" fillId="2" borderId="34"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2" fillId="4" borderId="5" xfId="0" applyFont="1" applyFill="1" applyBorder="1" applyAlignment="1">
      <alignment horizontal="left" vertical="center" wrapText="1"/>
    </xf>
    <xf numFmtId="0" fontId="21" fillId="2" borderId="0" xfId="0" applyFont="1" applyFill="1" applyAlignment="1">
      <alignment horizontal="left" vertical="center" wrapText="1"/>
    </xf>
  </cellXfs>
  <cellStyles count="4">
    <cellStyle name="パーセント" xfId="2" builtinId="5"/>
    <cellStyle name="桁区切り" xfId="1" builtinId="6"/>
    <cellStyle name="桁区切り 2" xfId="3" xr:uid="{48C9B6E7-7452-4C6A-9FE8-045EFF15D0A1}"/>
    <cellStyle name="標準" xfId="0" builtinId="0"/>
  </cellStyles>
  <dxfs count="1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3" tint="0.7999816888943144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85725">
          <a:solidFill>
            <a:srgbClr val="FFC000"/>
          </a:solidFill>
        </a:ln>
      </a:spPr>
      <a:bodyPr vertOverflow="clip" horzOverflow="clip" rtlCol="0" anchor="t"/>
      <a:lstStyle>
        <a:defPPr algn="l">
          <a:defRPr kumimoji="1" sz="1100"/>
        </a:defPPr>
      </a:lstStyle>
      <a:style>
        <a:lnRef idx="2">
          <a:schemeClr val="accent1">
            <a:shade val="15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3020-E615-4042-B799-D099A5AFAD98}">
  <dimension ref="B1:M88"/>
  <sheetViews>
    <sheetView tabSelected="1" zoomScale="55" zoomScaleNormal="55" zoomScaleSheetLayoutView="25" workbookViewId="0">
      <selection activeCell="M5" sqref="M5"/>
    </sheetView>
  </sheetViews>
  <sheetFormatPr defaultColWidth="9" defaultRowHeight="18" x14ac:dyDescent="0.45"/>
  <cols>
    <col min="1" max="2" width="9" style="13"/>
    <col min="3" max="4" width="26" style="13" customWidth="1"/>
    <col min="5" max="5" width="47.59765625" style="13" customWidth="1"/>
    <col min="6" max="7" width="13.09765625" style="13" customWidth="1"/>
    <col min="8" max="8" width="11.09765625" style="13" customWidth="1"/>
    <col min="9" max="9" width="24.19921875" style="13" customWidth="1"/>
    <col min="10" max="10" width="25.8984375" style="13" customWidth="1"/>
    <col min="11" max="11" width="30.5" style="13" customWidth="1"/>
    <col min="12" max="12" width="30.8984375" style="13" customWidth="1"/>
    <col min="13" max="16384" width="9" style="13"/>
  </cols>
  <sheetData>
    <row r="1" spans="2:13" ht="18.600000000000001" thickBot="1" x14ac:dyDescent="0.5"/>
    <row r="2" spans="2:13" x14ac:dyDescent="0.45">
      <c r="B2" s="14"/>
      <c r="C2" s="29"/>
      <c r="D2" s="29"/>
      <c r="E2" s="29"/>
      <c r="F2" s="29"/>
      <c r="G2" s="29"/>
      <c r="H2" s="29"/>
      <c r="I2" s="29"/>
      <c r="J2" s="29"/>
      <c r="K2" s="29"/>
      <c r="L2" s="29"/>
      <c r="M2" s="23"/>
    </row>
    <row r="3" spans="2:13" x14ac:dyDescent="0.45">
      <c r="B3" s="15"/>
      <c r="C3" s="2"/>
      <c r="D3" s="2"/>
      <c r="E3" s="2"/>
      <c r="F3" s="2"/>
      <c r="G3" s="2"/>
      <c r="H3" s="2"/>
      <c r="I3" s="2"/>
      <c r="J3" s="1"/>
      <c r="K3" s="2"/>
      <c r="L3" s="30" t="s">
        <v>68</v>
      </c>
      <c r="M3" s="24"/>
    </row>
    <row r="4" spans="2:13" x14ac:dyDescent="0.45">
      <c r="B4" s="15"/>
      <c r="C4" s="99" t="s">
        <v>0</v>
      </c>
      <c r="D4" s="99"/>
      <c r="E4" s="99"/>
      <c r="F4" s="99"/>
      <c r="G4" s="99"/>
      <c r="H4" s="99"/>
      <c r="I4" s="20"/>
      <c r="J4" s="20"/>
      <c r="K4" s="20"/>
      <c r="L4" s="20"/>
      <c r="M4" s="24"/>
    </row>
    <row r="5" spans="2:13" x14ac:dyDescent="0.45">
      <c r="B5" s="15"/>
      <c r="C5" s="100" t="s">
        <v>69</v>
      </c>
      <c r="D5" s="101"/>
      <c r="E5" s="101"/>
      <c r="F5" s="101"/>
      <c r="G5" s="101"/>
      <c r="H5" s="101"/>
      <c r="I5" s="101"/>
      <c r="J5" s="101"/>
      <c r="K5" s="101"/>
      <c r="L5" s="101"/>
      <c r="M5" s="25"/>
    </row>
    <row r="6" spans="2:13" ht="18.600000000000001" thickBot="1" x14ac:dyDescent="0.5">
      <c r="B6" s="15"/>
      <c r="C6" s="2"/>
      <c r="D6" s="2"/>
      <c r="E6" s="2"/>
      <c r="F6" s="2"/>
      <c r="G6" s="2"/>
      <c r="H6" s="2"/>
      <c r="I6" s="2"/>
      <c r="J6" s="2"/>
      <c r="K6" s="2"/>
      <c r="L6" s="2"/>
      <c r="M6" s="24"/>
    </row>
    <row r="7" spans="2:13" x14ac:dyDescent="0.45">
      <c r="B7" s="15"/>
      <c r="C7" s="2"/>
      <c r="D7" s="19" t="s">
        <v>1</v>
      </c>
      <c r="E7" s="102"/>
      <c r="F7" s="103"/>
      <c r="G7" s="103"/>
      <c r="H7" s="104"/>
      <c r="I7" s="2"/>
      <c r="J7" s="2"/>
      <c r="K7" s="2"/>
      <c r="L7" s="2"/>
      <c r="M7" s="105"/>
    </row>
    <row r="8" spans="2:13" x14ac:dyDescent="0.45">
      <c r="B8" s="15"/>
      <c r="C8" s="2"/>
      <c r="D8" s="19" t="s">
        <v>2</v>
      </c>
      <c r="E8" s="106"/>
      <c r="F8" s="107"/>
      <c r="G8" s="107"/>
      <c r="H8" s="108"/>
      <c r="I8" s="2"/>
      <c r="J8" s="2" t="s">
        <v>61</v>
      </c>
      <c r="K8" s="3"/>
      <c r="L8" s="2"/>
      <c r="M8" s="105"/>
    </row>
    <row r="9" spans="2:13" x14ac:dyDescent="0.45">
      <c r="B9" s="15"/>
      <c r="C9" s="2"/>
      <c r="D9" s="19" t="s">
        <v>57</v>
      </c>
      <c r="E9" s="109"/>
      <c r="F9" s="110"/>
      <c r="G9" s="110"/>
      <c r="H9" s="111"/>
      <c r="I9" s="3" t="s">
        <v>59</v>
      </c>
      <c r="J9" s="129" t="s">
        <v>62</v>
      </c>
      <c r="K9" s="129"/>
      <c r="L9" s="3"/>
      <c r="M9" s="26"/>
    </row>
    <row r="10" spans="2:13" ht="18.600000000000001" customHeight="1" thickBot="1" x14ac:dyDescent="0.5">
      <c r="B10" s="15"/>
      <c r="C10" s="2"/>
      <c r="D10" s="19" t="s">
        <v>58</v>
      </c>
      <c r="E10" s="119"/>
      <c r="F10" s="120"/>
      <c r="G10" s="120"/>
      <c r="H10" s="121"/>
      <c r="I10" s="2" t="s">
        <v>60</v>
      </c>
      <c r="J10" s="129"/>
      <c r="K10" s="129"/>
      <c r="L10" s="2"/>
      <c r="M10" s="27"/>
    </row>
    <row r="11" spans="2:13" x14ac:dyDescent="0.45">
      <c r="B11" s="15"/>
      <c r="C11" s="97"/>
      <c r="D11" s="96"/>
      <c r="E11" s="96"/>
      <c r="F11" s="96"/>
      <c r="G11" s="96"/>
      <c r="H11" s="96"/>
      <c r="I11" s="20"/>
      <c r="J11" s="129"/>
      <c r="K11" s="129"/>
      <c r="L11" s="20"/>
      <c r="M11" s="21"/>
    </row>
    <row r="12" spans="2:13" x14ac:dyDescent="0.45">
      <c r="B12" s="15"/>
      <c r="C12" s="98"/>
      <c r="D12" s="96"/>
      <c r="E12" s="96"/>
      <c r="F12" s="96"/>
      <c r="G12" s="96"/>
      <c r="H12" s="96"/>
      <c r="I12" s="20"/>
      <c r="J12" s="20"/>
      <c r="K12" s="20"/>
      <c r="L12" s="20"/>
      <c r="M12" s="21"/>
    </row>
    <row r="13" spans="2:13" x14ac:dyDescent="0.45">
      <c r="B13" s="15"/>
      <c r="C13" s="97"/>
      <c r="D13" s="96"/>
      <c r="E13" s="96"/>
      <c r="F13" s="96"/>
      <c r="G13" s="96"/>
      <c r="H13" s="96"/>
      <c r="I13" s="20"/>
      <c r="J13" s="20"/>
      <c r="K13" s="20"/>
      <c r="L13" s="20"/>
      <c r="M13" s="21"/>
    </row>
    <row r="14" spans="2:13" x14ac:dyDescent="0.45">
      <c r="B14" s="15"/>
      <c r="C14" s="20"/>
      <c r="D14" s="20"/>
      <c r="E14" s="20"/>
      <c r="F14" s="20"/>
      <c r="G14" s="20"/>
      <c r="H14" s="20"/>
      <c r="I14" s="20"/>
      <c r="J14" s="20"/>
      <c r="K14" s="20"/>
      <c r="L14" s="20"/>
      <c r="M14" s="21"/>
    </row>
    <row r="15" spans="2:13" x14ac:dyDescent="0.45">
      <c r="B15" s="15"/>
      <c r="C15" s="122" t="s">
        <v>63</v>
      </c>
      <c r="D15" s="122"/>
      <c r="E15" s="122"/>
      <c r="F15" s="122"/>
      <c r="G15" s="122"/>
      <c r="H15" s="122"/>
      <c r="I15" s="12"/>
      <c r="J15" s="12"/>
      <c r="K15" s="12"/>
      <c r="L15" s="12"/>
      <c r="M15" s="21"/>
    </row>
    <row r="16" spans="2:13" ht="25.8" x14ac:dyDescent="0.45">
      <c r="B16" s="15"/>
      <c r="C16" s="123" t="s">
        <v>64</v>
      </c>
      <c r="D16" s="124"/>
      <c r="E16" s="125">
        <f>ROUNDDOWN((H22+K22+L22)/1.1,0)</f>
        <v>0</v>
      </c>
      <c r="F16" s="126"/>
      <c r="G16" s="126"/>
      <c r="H16" s="126"/>
      <c r="I16" s="127"/>
      <c r="J16" s="54"/>
      <c r="K16" s="12"/>
      <c r="L16" s="54"/>
      <c r="M16" s="21"/>
    </row>
    <row r="17" spans="2:13" x14ac:dyDescent="0.45">
      <c r="B17" s="15"/>
      <c r="C17" s="128" t="s">
        <v>7</v>
      </c>
      <c r="D17" s="128"/>
      <c r="E17" s="99"/>
      <c r="F17" s="99"/>
      <c r="G17" s="99"/>
      <c r="H17" s="99"/>
      <c r="I17" s="20"/>
      <c r="J17" s="20"/>
      <c r="K17" s="20"/>
      <c r="L17" s="20"/>
      <c r="M17" s="21"/>
    </row>
    <row r="18" spans="2:13" x14ac:dyDescent="0.45">
      <c r="B18" s="15"/>
      <c r="C18" s="32"/>
      <c r="D18" s="32"/>
      <c r="E18" s="32"/>
      <c r="F18" s="32"/>
      <c r="G18" s="32"/>
      <c r="H18" s="32"/>
      <c r="I18" s="20"/>
      <c r="J18" s="20"/>
      <c r="K18" s="20"/>
      <c r="L18" s="20"/>
      <c r="M18" s="21"/>
    </row>
    <row r="19" spans="2:13" x14ac:dyDescent="0.45">
      <c r="B19" s="15"/>
      <c r="C19" s="20"/>
      <c r="D19" s="20"/>
      <c r="E19" s="20"/>
      <c r="F19" s="20"/>
      <c r="G19" s="20"/>
      <c r="H19" s="20"/>
      <c r="I19" s="20"/>
      <c r="J19" s="20"/>
      <c r="K19" s="20"/>
      <c r="L19" s="20"/>
      <c r="M19" s="21"/>
    </row>
    <row r="20" spans="2:13" x14ac:dyDescent="0.45">
      <c r="B20" s="15"/>
      <c r="C20" s="33" t="s">
        <v>8</v>
      </c>
      <c r="D20" s="33"/>
      <c r="E20" s="33"/>
      <c r="F20" s="33"/>
      <c r="G20" s="33"/>
      <c r="H20" s="33"/>
      <c r="I20" s="12"/>
      <c r="J20" s="12"/>
      <c r="K20" s="12"/>
      <c r="L20" s="12"/>
      <c r="M20" s="21"/>
    </row>
    <row r="21" spans="2:13" ht="48" customHeight="1" x14ac:dyDescent="0.45">
      <c r="B21" s="15"/>
      <c r="C21" s="12"/>
      <c r="D21" s="12"/>
      <c r="E21" s="4" t="s">
        <v>9</v>
      </c>
      <c r="F21" s="112" t="s">
        <v>10</v>
      </c>
      <c r="G21" s="113"/>
      <c r="H21" s="114" t="s">
        <v>11</v>
      </c>
      <c r="I21" s="115"/>
      <c r="J21" s="6"/>
      <c r="K21" s="7" t="s">
        <v>12</v>
      </c>
      <c r="L21" s="5" t="s">
        <v>13</v>
      </c>
      <c r="M21" s="21"/>
    </row>
    <row r="22" spans="2:13" ht="25.8" x14ac:dyDescent="0.45">
      <c r="B22" s="15"/>
      <c r="C22" s="116" t="s">
        <v>14</v>
      </c>
      <c r="D22" s="117"/>
      <c r="E22" s="60">
        <v>1.2</v>
      </c>
      <c r="F22" s="118">
        <f>+F33</f>
        <v>0</v>
      </c>
      <c r="G22" s="118"/>
      <c r="H22" s="118">
        <f>ROUNDDOWN($E$22*F22,0)</f>
        <v>0</v>
      </c>
      <c r="I22" s="118"/>
      <c r="J22" s="8"/>
      <c r="K22" s="53">
        <f>SUMIF($D$38:$D$43,"高圧",$K$38:$K$43)</f>
        <v>0</v>
      </c>
      <c r="L22" s="52">
        <f>SUMIF($F49:$F72,"高圧",$K49:$K72)</f>
        <v>0</v>
      </c>
      <c r="M22" s="21"/>
    </row>
    <row r="23" spans="2:13" x14ac:dyDescent="0.45">
      <c r="B23" s="15"/>
      <c r="C23" s="31" t="s">
        <v>15</v>
      </c>
      <c r="D23" s="32"/>
      <c r="E23" s="32"/>
      <c r="F23" s="32"/>
      <c r="G23" s="32"/>
      <c r="H23" s="32"/>
      <c r="I23" s="2"/>
      <c r="J23" s="2"/>
      <c r="K23" s="2"/>
      <c r="L23" s="2"/>
      <c r="M23" s="21"/>
    </row>
    <row r="24" spans="2:13" x14ac:dyDescent="0.45">
      <c r="B24" s="15"/>
      <c r="C24" s="132"/>
      <c r="D24" s="132"/>
      <c r="E24" s="132"/>
      <c r="F24" s="132"/>
      <c r="G24" s="132"/>
      <c r="H24" s="132"/>
      <c r="I24" s="132"/>
      <c r="J24" s="132"/>
      <c r="K24" s="132"/>
      <c r="L24" s="132"/>
      <c r="M24" s="133"/>
    </row>
    <row r="25" spans="2:13" x14ac:dyDescent="0.45">
      <c r="B25" s="15"/>
      <c r="C25" s="122" t="s">
        <v>65</v>
      </c>
      <c r="D25" s="122"/>
      <c r="E25" s="122"/>
      <c r="F25" s="122"/>
      <c r="G25" s="122"/>
      <c r="H25" s="122"/>
      <c r="I25" s="12"/>
      <c r="J25" s="12"/>
      <c r="K25" s="12"/>
      <c r="L25" s="12"/>
      <c r="M25" s="24"/>
    </row>
    <row r="26" spans="2:13" ht="18.600000000000001" thickBot="1" x14ac:dyDescent="0.5">
      <c r="B26" s="15"/>
      <c r="C26" s="134" t="s">
        <v>16</v>
      </c>
      <c r="D26" s="135"/>
      <c r="E26" s="135"/>
      <c r="F26" s="138" t="s">
        <v>17</v>
      </c>
      <c r="G26" s="139"/>
      <c r="H26" s="139"/>
      <c r="I26" s="139"/>
      <c r="J26" s="140"/>
      <c r="K26" s="34"/>
      <c r="L26" s="34"/>
      <c r="M26" s="24"/>
    </row>
    <row r="27" spans="2:13" ht="32.25" customHeight="1" x14ac:dyDescent="0.45">
      <c r="B27" s="16"/>
      <c r="C27" s="136" t="s">
        <v>54</v>
      </c>
      <c r="D27" s="137"/>
      <c r="E27" s="57" t="s">
        <v>18</v>
      </c>
      <c r="F27" s="141"/>
      <c r="G27" s="142"/>
      <c r="H27" s="142"/>
      <c r="I27" s="142"/>
      <c r="J27" s="143"/>
      <c r="K27" s="35"/>
      <c r="L27" s="35"/>
      <c r="M27" s="24"/>
    </row>
    <row r="28" spans="2:13" x14ac:dyDescent="0.45">
      <c r="B28" s="130"/>
      <c r="C28" s="131" t="s">
        <v>55</v>
      </c>
      <c r="D28" s="131"/>
      <c r="E28" s="57" t="s">
        <v>19</v>
      </c>
      <c r="F28" s="144"/>
      <c r="G28" s="145"/>
      <c r="H28" s="145"/>
      <c r="I28" s="145"/>
      <c r="J28" s="146"/>
      <c r="K28" s="35"/>
      <c r="L28" s="35"/>
      <c r="M28" s="24"/>
    </row>
    <row r="29" spans="2:13" ht="29.4" thickBot="1" x14ac:dyDescent="0.5">
      <c r="B29" s="130"/>
      <c r="C29" s="131"/>
      <c r="D29" s="131"/>
      <c r="E29" s="58" t="s">
        <v>20</v>
      </c>
      <c r="F29" s="147"/>
      <c r="G29" s="148"/>
      <c r="H29" s="148"/>
      <c r="I29" s="148"/>
      <c r="J29" s="149"/>
      <c r="K29" s="35"/>
      <c r="L29" s="35"/>
      <c r="M29" s="24"/>
    </row>
    <row r="30" spans="2:13" x14ac:dyDescent="0.45">
      <c r="B30" s="17"/>
      <c r="C30" s="161" t="s">
        <v>21</v>
      </c>
      <c r="D30" s="162"/>
      <c r="E30" s="163"/>
      <c r="F30" s="166">
        <f>SUMIF($D$38:$D$43,"高圧",$F$38:$G$43)</f>
        <v>0</v>
      </c>
      <c r="G30" s="167"/>
      <c r="H30" s="167"/>
      <c r="I30" s="167"/>
      <c r="J30" s="168"/>
      <c r="K30" s="35"/>
      <c r="L30" s="35"/>
      <c r="M30" s="24"/>
    </row>
    <row r="31" spans="2:13" ht="33" customHeight="1" x14ac:dyDescent="0.45">
      <c r="B31" s="130"/>
      <c r="C31" s="161" t="s">
        <v>22</v>
      </c>
      <c r="D31" s="162"/>
      <c r="E31" s="59" t="s">
        <v>23</v>
      </c>
      <c r="F31" s="169">
        <f>SUMIF($F49:$F72,"高圧",$G49:$H72)</f>
        <v>0</v>
      </c>
      <c r="G31" s="170"/>
      <c r="H31" s="170"/>
      <c r="I31" s="170"/>
      <c r="J31" s="171"/>
      <c r="K31" s="35"/>
      <c r="L31" s="35"/>
      <c r="M31" s="24"/>
    </row>
    <row r="32" spans="2:13" ht="33" customHeight="1" x14ac:dyDescent="0.45">
      <c r="B32" s="130"/>
      <c r="C32" s="164"/>
      <c r="D32" s="165"/>
      <c r="E32" s="59" t="s">
        <v>24</v>
      </c>
      <c r="F32" s="169">
        <f>SUMIF($F49:$F72,"高圧",$L49:$L72)</f>
        <v>0</v>
      </c>
      <c r="G32" s="170"/>
      <c r="H32" s="170"/>
      <c r="I32" s="170"/>
      <c r="J32" s="171"/>
      <c r="K32" s="35"/>
      <c r="L32" s="35"/>
      <c r="M32" s="24"/>
    </row>
    <row r="33" spans="2:13" x14ac:dyDescent="0.45">
      <c r="B33" s="15"/>
      <c r="C33" s="154" t="s">
        <v>25</v>
      </c>
      <c r="D33" s="155"/>
      <c r="E33" s="155"/>
      <c r="F33" s="158">
        <f>F27+F29+F32</f>
        <v>0</v>
      </c>
      <c r="G33" s="159"/>
      <c r="H33" s="159"/>
      <c r="I33" s="159"/>
      <c r="J33" s="160"/>
      <c r="K33" s="35"/>
      <c r="L33" s="35"/>
      <c r="M33" s="24"/>
    </row>
    <row r="34" spans="2:13" x14ac:dyDescent="0.45">
      <c r="B34" s="15"/>
      <c r="C34" s="99"/>
      <c r="D34" s="99"/>
      <c r="E34" s="99"/>
      <c r="F34" s="99"/>
      <c r="G34" s="99"/>
      <c r="H34" s="99"/>
      <c r="I34" s="20"/>
      <c r="J34" s="20"/>
      <c r="K34" s="20"/>
      <c r="L34" s="20"/>
      <c r="M34" s="24"/>
    </row>
    <row r="35" spans="2:13" x14ac:dyDescent="0.45">
      <c r="B35" s="15"/>
      <c r="C35" s="31"/>
      <c r="D35" s="31"/>
      <c r="E35" s="31"/>
      <c r="F35" s="31"/>
      <c r="G35" s="31"/>
      <c r="H35" s="31"/>
      <c r="I35" s="20"/>
      <c r="J35" s="20"/>
      <c r="K35" s="20"/>
      <c r="L35" s="20"/>
      <c r="M35" s="24"/>
    </row>
    <row r="36" spans="2:13" ht="18.600000000000001" thickBot="1" x14ac:dyDescent="0.5">
      <c r="B36" s="15"/>
      <c r="C36" s="33" t="s">
        <v>66</v>
      </c>
      <c r="D36" s="33"/>
      <c r="E36" s="33"/>
      <c r="F36" s="33"/>
      <c r="G36" s="33"/>
      <c r="H36" s="33"/>
      <c r="I36" s="20"/>
      <c r="J36" s="20"/>
      <c r="K36" s="20"/>
      <c r="L36" s="20"/>
      <c r="M36" s="24"/>
    </row>
    <row r="37" spans="2:13" ht="29.4" customHeight="1" thickBot="1" x14ac:dyDescent="0.5">
      <c r="B37" s="15"/>
      <c r="C37" s="68" t="s">
        <v>26</v>
      </c>
      <c r="D37" s="69" t="s">
        <v>16</v>
      </c>
      <c r="E37" s="69" t="s">
        <v>27</v>
      </c>
      <c r="F37" s="156" t="s">
        <v>28</v>
      </c>
      <c r="G37" s="157"/>
      <c r="H37" s="156" t="s">
        <v>29</v>
      </c>
      <c r="I37" s="157"/>
      <c r="J37" s="69" t="s">
        <v>30</v>
      </c>
      <c r="K37" s="70" t="s">
        <v>31</v>
      </c>
      <c r="L37" s="20"/>
      <c r="M37" s="24"/>
    </row>
    <row r="38" spans="2:13" x14ac:dyDescent="0.45">
      <c r="B38" s="15"/>
      <c r="C38" s="71"/>
      <c r="D38" s="72"/>
      <c r="E38" s="72"/>
      <c r="F38" s="172"/>
      <c r="G38" s="173"/>
      <c r="H38" s="174"/>
      <c r="I38" s="175"/>
      <c r="J38" s="73"/>
      <c r="K38" s="67" t="str">
        <f>IFERROR(IF(E38="可",H38-J38,""),IF(E38="不可",$E$22*F38,""))</f>
        <v/>
      </c>
      <c r="L38" s="20"/>
      <c r="M38" s="24"/>
    </row>
    <row r="39" spans="2:13" x14ac:dyDescent="0.45">
      <c r="B39" s="15"/>
      <c r="C39" s="74"/>
      <c r="D39" s="75"/>
      <c r="E39" s="75"/>
      <c r="F39" s="150"/>
      <c r="G39" s="151"/>
      <c r="H39" s="152"/>
      <c r="I39" s="153"/>
      <c r="J39" s="76"/>
      <c r="K39" s="67" t="str">
        <f t="shared" ref="K39:K43" si="0">IFERROR(IF(E39="可",H39-J39,""),IF(E39="不可",$E$22*F39,""))</f>
        <v/>
      </c>
      <c r="L39" s="20"/>
      <c r="M39" s="24"/>
    </row>
    <row r="40" spans="2:13" x14ac:dyDescent="0.45">
      <c r="B40" s="15"/>
      <c r="C40" s="74"/>
      <c r="D40" s="75"/>
      <c r="E40" s="75"/>
      <c r="F40" s="150"/>
      <c r="G40" s="151"/>
      <c r="H40" s="152"/>
      <c r="I40" s="153"/>
      <c r="J40" s="76"/>
      <c r="K40" s="67" t="str">
        <f t="shared" si="0"/>
        <v/>
      </c>
      <c r="L40" s="20"/>
      <c r="M40" s="24"/>
    </row>
    <row r="41" spans="2:13" x14ac:dyDescent="0.45">
      <c r="B41" s="15"/>
      <c r="C41" s="74"/>
      <c r="D41" s="75"/>
      <c r="E41" s="75"/>
      <c r="F41" s="150"/>
      <c r="G41" s="151"/>
      <c r="H41" s="152"/>
      <c r="I41" s="153"/>
      <c r="J41" s="76"/>
      <c r="K41" s="67" t="str">
        <f t="shared" si="0"/>
        <v/>
      </c>
      <c r="L41" s="20"/>
      <c r="M41" s="24"/>
    </row>
    <row r="42" spans="2:13" x14ac:dyDescent="0.45">
      <c r="B42" s="15"/>
      <c r="C42" s="74"/>
      <c r="D42" s="75"/>
      <c r="E42" s="75"/>
      <c r="F42" s="150"/>
      <c r="G42" s="151"/>
      <c r="H42" s="152"/>
      <c r="I42" s="153"/>
      <c r="J42" s="76"/>
      <c r="K42" s="67" t="str">
        <f t="shared" si="0"/>
        <v/>
      </c>
      <c r="L42" s="20"/>
      <c r="M42" s="24"/>
    </row>
    <row r="43" spans="2:13" ht="18.600000000000001" thickBot="1" x14ac:dyDescent="0.5">
      <c r="B43" s="15"/>
      <c r="C43" s="77"/>
      <c r="D43" s="78"/>
      <c r="E43" s="78"/>
      <c r="F43" s="182"/>
      <c r="G43" s="183"/>
      <c r="H43" s="184"/>
      <c r="I43" s="185"/>
      <c r="J43" s="79"/>
      <c r="K43" s="95" t="str">
        <f t="shared" si="0"/>
        <v/>
      </c>
      <c r="L43" s="20"/>
      <c r="M43" s="24"/>
    </row>
    <row r="44" spans="2:13" x14ac:dyDescent="0.45">
      <c r="B44" s="15"/>
      <c r="C44" s="31" t="s">
        <v>32</v>
      </c>
      <c r="D44" s="31"/>
      <c r="E44" s="31"/>
      <c r="F44" s="31"/>
      <c r="G44" s="31"/>
      <c r="H44" s="31"/>
      <c r="I44" s="20"/>
      <c r="J44" s="20"/>
      <c r="K44" s="20"/>
      <c r="L44" s="20"/>
      <c r="M44" s="24"/>
    </row>
    <row r="45" spans="2:13" x14ac:dyDescent="0.45">
      <c r="B45" s="15"/>
      <c r="C45" s="37"/>
      <c r="D45" s="37"/>
      <c r="E45" s="37"/>
      <c r="F45" s="37"/>
      <c r="G45" s="37"/>
      <c r="H45" s="37"/>
      <c r="I45" s="20"/>
      <c r="J45" s="20"/>
      <c r="K45" s="20"/>
      <c r="L45" s="20"/>
      <c r="M45" s="24"/>
    </row>
    <row r="46" spans="2:13" x14ac:dyDescent="0.45">
      <c r="B46" s="15"/>
      <c r="C46" s="122" t="s">
        <v>67</v>
      </c>
      <c r="D46" s="122"/>
      <c r="E46" s="122"/>
      <c r="F46" s="122"/>
      <c r="G46" s="122"/>
      <c r="H46" s="122"/>
      <c r="I46" s="36"/>
      <c r="J46" s="36"/>
      <c r="K46" s="36"/>
      <c r="L46" s="36"/>
      <c r="M46" s="24"/>
    </row>
    <row r="47" spans="2:13" ht="18.600000000000001" thickBot="1" x14ac:dyDescent="0.5">
      <c r="B47" s="15"/>
      <c r="C47" s="22" t="s">
        <v>33</v>
      </c>
      <c r="D47" s="22"/>
      <c r="E47" s="22"/>
      <c r="F47" s="22"/>
      <c r="G47" s="22"/>
      <c r="H47" s="22"/>
      <c r="I47" s="36"/>
      <c r="J47" s="36"/>
      <c r="K47" s="36"/>
      <c r="L47" s="36"/>
      <c r="M47" s="24"/>
    </row>
    <row r="48" spans="2:13" ht="43.5" customHeight="1" thickBot="1" x14ac:dyDescent="0.5">
      <c r="B48" s="15"/>
      <c r="C48" s="176" t="s">
        <v>26</v>
      </c>
      <c r="D48" s="177"/>
      <c r="E48" s="62" t="s">
        <v>34</v>
      </c>
      <c r="F48" s="62" t="s">
        <v>16</v>
      </c>
      <c r="G48" s="156" t="s">
        <v>35</v>
      </c>
      <c r="H48" s="177"/>
      <c r="I48" s="63" t="s">
        <v>36</v>
      </c>
      <c r="J48" s="92" t="s">
        <v>37</v>
      </c>
      <c r="K48" s="93" t="s">
        <v>38</v>
      </c>
      <c r="L48" s="64" t="s">
        <v>39</v>
      </c>
      <c r="M48" s="24"/>
    </row>
    <row r="49" spans="2:13" x14ac:dyDescent="0.45">
      <c r="B49" s="15"/>
      <c r="C49" s="178"/>
      <c r="D49" s="179"/>
      <c r="E49" s="80"/>
      <c r="F49" s="81"/>
      <c r="G49" s="180"/>
      <c r="H49" s="181"/>
      <c r="I49" s="82"/>
      <c r="J49" s="65">
        <f>IF(F49="高圧",$E$22*(1-I49),)</f>
        <v>0</v>
      </c>
      <c r="K49" s="66">
        <f>ROUNDDOWN($G49*$J49,0)</f>
        <v>0</v>
      </c>
      <c r="L49" s="89"/>
      <c r="M49" s="24"/>
    </row>
    <row r="50" spans="2:13" x14ac:dyDescent="0.45">
      <c r="B50" s="15"/>
      <c r="C50" s="186"/>
      <c r="D50" s="187"/>
      <c r="E50" s="83"/>
      <c r="F50" s="84"/>
      <c r="G50" s="180"/>
      <c r="H50" s="181"/>
      <c r="I50" s="85"/>
      <c r="J50" s="65">
        <f>IF(F50="高圧",$E$22*(1-I50),)</f>
        <v>0</v>
      </c>
      <c r="K50" s="56">
        <f>ROUNDDOWN($G50*$J50,0)</f>
        <v>0</v>
      </c>
      <c r="L50" s="90"/>
      <c r="M50" s="24"/>
    </row>
    <row r="51" spans="2:13" x14ac:dyDescent="0.45">
      <c r="B51" s="15"/>
      <c r="C51" s="186"/>
      <c r="D51" s="187"/>
      <c r="E51" s="83"/>
      <c r="F51" s="84"/>
      <c r="G51" s="188"/>
      <c r="H51" s="189"/>
      <c r="I51" s="85"/>
      <c r="J51" s="65">
        <f>IF(F51="高圧",$E$22*(1-I51),)</f>
        <v>0</v>
      </c>
      <c r="K51" s="56">
        <f>ROUNDDOWN($G51*$J51,0)</f>
        <v>0</v>
      </c>
      <c r="L51" s="90"/>
      <c r="M51" s="24"/>
    </row>
    <row r="52" spans="2:13" x14ac:dyDescent="0.45">
      <c r="B52" s="15"/>
      <c r="C52" s="186"/>
      <c r="D52" s="187"/>
      <c r="E52" s="83"/>
      <c r="F52" s="84"/>
      <c r="G52" s="188"/>
      <c r="H52" s="189"/>
      <c r="I52" s="85"/>
      <c r="J52" s="65">
        <f t="shared" ref="J52:J72" si="1">IF(F52="高圧",$E$22*(1-I52),)</f>
        <v>0</v>
      </c>
      <c r="K52" s="56">
        <f t="shared" ref="K52:K72" si="2">ROUNDDOWN($G52*$J52,0)</f>
        <v>0</v>
      </c>
      <c r="L52" s="90"/>
      <c r="M52" s="24"/>
    </row>
    <row r="53" spans="2:13" x14ac:dyDescent="0.45">
      <c r="B53" s="15"/>
      <c r="C53" s="186"/>
      <c r="D53" s="187"/>
      <c r="E53" s="83"/>
      <c r="F53" s="84"/>
      <c r="G53" s="188"/>
      <c r="H53" s="189"/>
      <c r="I53" s="85"/>
      <c r="J53" s="65">
        <f t="shared" si="1"/>
        <v>0</v>
      </c>
      <c r="K53" s="56">
        <f t="shared" si="2"/>
        <v>0</v>
      </c>
      <c r="L53" s="90"/>
      <c r="M53" s="24"/>
    </row>
    <row r="54" spans="2:13" x14ac:dyDescent="0.45">
      <c r="B54" s="15"/>
      <c r="C54" s="186"/>
      <c r="D54" s="187"/>
      <c r="E54" s="83"/>
      <c r="F54" s="84"/>
      <c r="G54" s="188"/>
      <c r="H54" s="189"/>
      <c r="I54" s="85"/>
      <c r="J54" s="65">
        <f t="shared" si="1"/>
        <v>0</v>
      </c>
      <c r="K54" s="56">
        <f t="shared" si="2"/>
        <v>0</v>
      </c>
      <c r="L54" s="90"/>
      <c r="M54" s="24"/>
    </row>
    <row r="55" spans="2:13" x14ac:dyDescent="0.45">
      <c r="B55" s="15"/>
      <c r="C55" s="186"/>
      <c r="D55" s="187"/>
      <c r="E55" s="83"/>
      <c r="F55" s="84"/>
      <c r="G55" s="188"/>
      <c r="H55" s="189"/>
      <c r="I55" s="85"/>
      <c r="J55" s="65">
        <f t="shared" si="1"/>
        <v>0</v>
      </c>
      <c r="K55" s="56">
        <f t="shared" si="2"/>
        <v>0</v>
      </c>
      <c r="L55" s="90"/>
      <c r="M55" s="24"/>
    </row>
    <row r="56" spans="2:13" x14ac:dyDescent="0.45">
      <c r="B56" s="15"/>
      <c r="C56" s="186"/>
      <c r="D56" s="187"/>
      <c r="E56" s="83"/>
      <c r="F56" s="84"/>
      <c r="G56" s="188"/>
      <c r="H56" s="189"/>
      <c r="I56" s="85"/>
      <c r="J56" s="65">
        <f t="shared" si="1"/>
        <v>0</v>
      </c>
      <c r="K56" s="56">
        <f t="shared" si="2"/>
        <v>0</v>
      </c>
      <c r="L56" s="90"/>
      <c r="M56" s="24"/>
    </row>
    <row r="57" spans="2:13" x14ac:dyDescent="0.45">
      <c r="B57" s="15"/>
      <c r="C57" s="186"/>
      <c r="D57" s="187"/>
      <c r="E57" s="83"/>
      <c r="F57" s="84"/>
      <c r="G57" s="188"/>
      <c r="H57" s="189"/>
      <c r="I57" s="85"/>
      <c r="J57" s="65">
        <f t="shared" si="1"/>
        <v>0</v>
      </c>
      <c r="K57" s="56">
        <f t="shared" si="2"/>
        <v>0</v>
      </c>
      <c r="L57" s="90"/>
      <c r="M57" s="24"/>
    </row>
    <row r="58" spans="2:13" x14ac:dyDescent="0.45">
      <c r="B58" s="15"/>
      <c r="C58" s="186"/>
      <c r="D58" s="187"/>
      <c r="E58" s="83"/>
      <c r="F58" s="84"/>
      <c r="G58" s="188"/>
      <c r="H58" s="189"/>
      <c r="I58" s="85"/>
      <c r="J58" s="65">
        <f t="shared" si="1"/>
        <v>0</v>
      </c>
      <c r="K58" s="56">
        <f t="shared" si="2"/>
        <v>0</v>
      </c>
      <c r="L58" s="90"/>
      <c r="M58" s="24"/>
    </row>
    <row r="59" spans="2:13" x14ac:dyDescent="0.45">
      <c r="B59" s="15"/>
      <c r="C59" s="186"/>
      <c r="D59" s="187"/>
      <c r="E59" s="83"/>
      <c r="F59" s="84"/>
      <c r="G59" s="188"/>
      <c r="H59" s="189"/>
      <c r="I59" s="85"/>
      <c r="J59" s="65">
        <f t="shared" si="1"/>
        <v>0</v>
      </c>
      <c r="K59" s="56">
        <f t="shared" si="2"/>
        <v>0</v>
      </c>
      <c r="L59" s="90"/>
      <c r="M59" s="24"/>
    </row>
    <row r="60" spans="2:13" x14ac:dyDescent="0.45">
      <c r="B60" s="15"/>
      <c r="C60" s="186"/>
      <c r="D60" s="187"/>
      <c r="E60" s="83"/>
      <c r="F60" s="84"/>
      <c r="G60" s="188"/>
      <c r="H60" s="189"/>
      <c r="I60" s="85"/>
      <c r="J60" s="65">
        <f t="shared" si="1"/>
        <v>0</v>
      </c>
      <c r="K60" s="56">
        <f t="shared" si="2"/>
        <v>0</v>
      </c>
      <c r="L60" s="90"/>
      <c r="M60" s="24"/>
    </row>
    <row r="61" spans="2:13" x14ac:dyDescent="0.45">
      <c r="B61" s="15"/>
      <c r="C61" s="186"/>
      <c r="D61" s="187"/>
      <c r="E61" s="83"/>
      <c r="F61" s="84"/>
      <c r="G61" s="188"/>
      <c r="H61" s="189"/>
      <c r="I61" s="85"/>
      <c r="J61" s="65">
        <f t="shared" si="1"/>
        <v>0</v>
      </c>
      <c r="K61" s="56">
        <f t="shared" si="2"/>
        <v>0</v>
      </c>
      <c r="L61" s="90"/>
      <c r="M61" s="24"/>
    </row>
    <row r="62" spans="2:13" x14ac:dyDescent="0.45">
      <c r="B62" s="15"/>
      <c r="C62" s="186"/>
      <c r="D62" s="187"/>
      <c r="E62" s="83"/>
      <c r="F62" s="84"/>
      <c r="G62" s="188"/>
      <c r="H62" s="189"/>
      <c r="I62" s="85"/>
      <c r="J62" s="65">
        <f t="shared" si="1"/>
        <v>0</v>
      </c>
      <c r="K62" s="56">
        <f t="shared" si="2"/>
        <v>0</v>
      </c>
      <c r="L62" s="90"/>
      <c r="M62" s="24"/>
    </row>
    <row r="63" spans="2:13" x14ac:dyDescent="0.45">
      <c r="B63" s="15"/>
      <c r="C63" s="186"/>
      <c r="D63" s="187"/>
      <c r="E63" s="83"/>
      <c r="F63" s="84"/>
      <c r="G63" s="188"/>
      <c r="H63" s="189"/>
      <c r="I63" s="85"/>
      <c r="J63" s="65">
        <f t="shared" si="1"/>
        <v>0</v>
      </c>
      <c r="K63" s="56">
        <f t="shared" si="2"/>
        <v>0</v>
      </c>
      <c r="L63" s="90"/>
      <c r="M63" s="24"/>
    </row>
    <row r="64" spans="2:13" x14ac:dyDescent="0.45">
      <c r="B64" s="15"/>
      <c r="C64" s="186"/>
      <c r="D64" s="187"/>
      <c r="E64" s="83"/>
      <c r="F64" s="84"/>
      <c r="G64" s="188"/>
      <c r="H64" s="189"/>
      <c r="I64" s="85"/>
      <c r="J64" s="65">
        <f t="shared" si="1"/>
        <v>0</v>
      </c>
      <c r="K64" s="56">
        <f t="shared" si="2"/>
        <v>0</v>
      </c>
      <c r="L64" s="90"/>
      <c r="M64" s="24"/>
    </row>
    <row r="65" spans="2:13" x14ac:dyDescent="0.45">
      <c r="B65" s="15"/>
      <c r="C65" s="186"/>
      <c r="D65" s="187"/>
      <c r="E65" s="83"/>
      <c r="F65" s="84"/>
      <c r="G65" s="188"/>
      <c r="H65" s="189"/>
      <c r="I65" s="85"/>
      <c r="J65" s="65">
        <f t="shared" si="1"/>
        <v>0</v>
      </c>
      <c r="K65" s="56">
        <f t="shared" si="2"/>
        <v>0</v>
      </c>
      <c r="L65" s="90"/>
      <c r="M65" s="24"/>
    </row>
    <row r="66" spans="2:13" x14ac:dyDescent="0.45">
      <c r="B66" s="15"/>
      <c r="C66" s="186"/>
      <c r="D66" s="187"/>
      <c r="E66" s="83"/>
      <c r="F66" s="84"/>
      <c r="G66" s="188"/>
      <c r="H66" s="189"/>
      <c r="I66" s="85"/>
      <c r="J66" s="65">
        <f t="shared" si="1"/>
        <v>0</v>
      </c>
      <c r="K66" s="56">
        <f t="shared" si="2"/>
        <v>0</v>
      </c>
      <c r="L66" s="90"/>
      <c r="M66" s="24"/>
    </row>
    <row r="67" spans="2:13" x14ac:dyDescent="0.45">
      <c r="B67" s="15"/>
      <c r="C67" s="186"/>
      <c r="D67" s="187"/>
      <c r="E67" s="83"/>
      <c r="F67" s="84"/>
      <c r="G67" s="188"/>
      <c r="H67" s="189"/>
      <c r="I67" s="85"/>
      <c r="J67" s="65">
        <f t="shared" si="1"/>
        <v>0</v>
      </c>
      <c r="K67" s="56">
        <f t="shared" si="2"/>
        <v>0</v>
      </c>
      <c r="L67" s="90"/>
      <c r="M67" s="24"/>
    </row>
    <row r="68" spans="2:13" x14ac:dyDescent="0.45">
      <c r="B68" s="15"/>
      <c r="C68" s="186"/>
      <c r="D68" s="187"/>
      <c r="E68" s="83"/>
      <c r="F68" s="84"/>
      <c r="G68" s="188"/>
      <c r="H68" s="189"/>
      <c r="I68" s="85"/>
      <c r="J68" s="65">
        <f t="shared" si="1"/>
        <v>0</v>
      </c>
      <c r="K68" s="56">
        <f t="shared" si="2"/>
        <v>0</v>
      </c>
      <c r="L68" s="90"/>
      <c r="M68" s="24"/>
    </row>
    <row r="69" spans="2:13" x14ac:dyDescent="0.45">
      <c r="B69" s="15"/>
      <c r="C69" s="186"/>
      <c r="D69" s="187"/>
      <c r="E69" s="83"/>
      <c r="F69" s="84"/>
      <c r="G69" s="188"/>
      <c r="H69" s="189"/>
      <c r="I69" s="85"/>
      <c r="J69" s="65">
        <f t="shared" si="1"/>
        <v>0</v>
      </c>
      <c r="K69" s="56">
        <f t="shared" si="2"/>
        <v>0</v>
      </c>
      <c r="L69" s="90"/>
      <c r="M69" s="24"/>
    </row>
    <row r="70" spans="2:13" x14ac:dyDescent="0.45">
      <c r="B70" s="15"/>
      <c r="C70" s="186"/>
      <c r="D70" s="187"/>
      <c r="E70" s="83"/>
      <c r="F70" s="84"/>
      <c r="G70" s="188"/>
      <c r="H70" s="189"/>
      <c r="I70" s="85"/>
      <c r="J70" s="65">
        <f t="shared" si="1"/>
        <v>0</v>
      </c>
      <c r="K70" s="56">
        <f t="shared" si="2"/>
        <v>0</v>
      </c>
      <c r="L70" s="90"/>
      <c r="M70" s="24"/>
    </row>
    <row r="71" spans="2:13" x14ac:dyDescent="0.45">
      <c r="B71" s="15"/>
      <c r="C71" s="186"/>
      <c r="D71" s="187"/>
      <c r="E71" s="83"/>
      <c r="F71" s="84"/>
      <c r="G71" s="188"/>
      <c r="H71" s="189"/>
      <c r="I71" s="85"/>
      <c r="J71" s="65">
        <f t="shared" si="1"/>
        <v>0</v>
      </c>
      <c r="K71" s="56">
        <f t="shared" si="2"/>
        <v>0</v>
      </c>
      <c r="L71" s="90"/>
      <c r="M71" s="24"/>
    </row>
    <row r="72" spans="2:13" ht="18.600000000000001" thickBot="1" x14ac:dyDescent="0.5">
      <c r="B72" s="15"/>
      <c r="C72" s="190"/>
      <c r="D72" s="191"/>
      <c r="E72" s="86"/>
      <c r="F72" s="87"/>
      <c r="G72" s="192"/>
      <c r="H72" s="193"/>
      <c r="I72" s="88"/>
      <c r="J72" s="94">
        <f t="shared" si="1"/>
        <v>0</v>
      </c>
      <c r="K72" s="61">
        <f t="shared" si="2"/>
        <v>0</v>
      </c>
      <c r="L72" s="91"/>
      <c r="M72" s="24"/>
    </row>
    <row r="73" spans="2:13" x14ac:dyDescent="0.45">
      <c r="B73" s="15"/>
      <c r="C73" s="31" t="s">
        <v>40</v>
      </c>
      <c r="D73" s="36"/>
      <c r="E73" s="36"/>
      <c r="F73" s="36"/>
      <c r="G73" s="36"/>
      <c r="H73" s="36"/>
      <c r="I73" s="36"/>
      <c r="J73" s="36"/>
      <c r="K73" s="36"/>
      <c r="L73" s="36"/>
      <c r="M73" s="24"/>
    </row>
    <row r="74" spans="2:13" x14ac:dyDescent="0.45">
      <c r="B74" s="15"/>
      <c r="C74" s="31" t="s">
        <v>32</v>
      </c>
      <c r="D74" s="36"/>
      <c r="E74" s="36"/>
      <c r="F74" s="36"/>
      <c r="G74" s="36"/>
      <c r="H74" s="36"/>
      <c r="I74" s="36"/>
      <c r="J74" s="36"/>
      <c r="K74" s="36"/>
      <c r="L74" s="36"/>
      <c r="M74" s="24"/>
    </row>
    <row r="75" spans="2:13" x14ac:dyDescent="0.45">
      <c r="B75" s="15"/>
      <c r="C75" s="31" t="s">
        <v>41</v>
      </c>
      <c r="D75" s="36"/>
      <c r="E75" s="36"/>
      <c r="F75" s="36"/>
      <c r="G75" s="36"/>
      <c r="H75" s="36"/>
      <c r="I75" s="36"/>
      <c r="J75" s="36"/>
      <c r="K75" s="36"/>
      <c r="L75" s="36"/>
      <c r="M75" s="24"/>
    </row>
    <row r="76" spans="2:13" x14ac:dyDescent="0.45">
      <c r="B76" s="15"/>
      <c r="C76" s="31" t="s">
        <v>42</v>
      </c>
      <c r="D76" s="36"/>
      <c r="E76" s="36"/>
      <c r="F76" s="36"/>
      <c r="G76" s="36"/>
      <c r="H76" s="36"/>
      <c r="I76" s="2"/>
      <c r="J76" s="2"/>
      <c r="K76" s="36"/>
      <c r="L76" s="36"/>
      <c r="M76" s="24"/>
    </row>
    <row r="77" spans="2:13" x14ac:dyDescent="0.45">
      <c r="B77" s="15"/>
      <c r="C77" s="37"/>
      <c r="D77" s="37"/>
      <c r="E77" s="37"/>
      <c r="F77" s="37"/>
      <c r="G77" s="37"/>
      <c r="H77" s="37"/>
      <c r="I77" s="2"/>
      <c r="J77" s="2"/>
      <c r="K77" s="20"/>
      <c r="L77" s="20"/>
      <c r="M77" s="24"/>
    </row>
    <row r="78" spans="2:13" x14ac:dyDescent="0.45">
      <c r="B78" s="15"/>
      <c r="C78" s="122" t="s">
        <v>43</v>
      </c>
      <c r="D78" s="122"/>
      <c r="E78" s="122"/>
      <c r="F78" s="122"/>
      <c r="G78" s="122"/>
      <c r="H78" s="122"/>
      <c r="I78" s="2"/>
      <c r="J78" s="2"/>
      <c r="K78" s="12"/>
      <c r="L78" s="38"/>
      <c r="M78" s="24"/>
    </row>
    <row r="79" spans="2:13" ht="36" customHeight="1" x14ac:dyDescent="0.45">
      <c r="B79" s="15"/>
      <c r="C79" s="22"/>
      <c r="D79" s="22"/>
      <c r="E79" s="22"/>
      <c r="F79" s="194" t="s">
        <v>44</v>
      </c>
      <c r="G79" s="115"/>
      <c r="H79" s="123"/>
      <c r="I79" s="112" t="s">
        <v>45</v>
      </c>
      <c r="J79" s="196"/>
      <c r="K79" s="9" t="s">
        <v>46</v>
      </c>
      <c r="L79" s="10"/>
      <c r="M79" s="24"/>
    </row>
    <row r="80" spans="2:13" ht="18.600000000000001" thickBot="1" x14ac:dyDescent="0.5">
      <c r="B80" s="15"/>
      <c r="C80" s="197" t="s">
        <v>17</v>
      </c>
      <c r="D80" s="197"/>
      <c r="E80" s="197"/>
      <c r="F80" s="198"/>
      <c r="G80" s="198"/>
      <c r="H80" s="198"/>
      <c r="I80" s="199">
        <f>F27+F28+F30+F31+F32</f>
        <v>0</v>
      </c>
      <c r="J80" s="199"/>
      <c r="K80" s="55">
        <f>F80-I80</f>
        <v>0</v>
      </c>
      <c r="L80" s="11"/>
      <c r="M80" s="24"/>
    </row>
    <row r="81" spans="2:13" x14ac:dyDescent="0.45">
      <c r="B81" s="15"/>
      <c r="C81" s="195" t="s">
        <v>47</v>
      </c>
      <c r="D81" s="195"/>
      <c r="E81" s="195"/>
      <c r="F81" s="195"/>
      <c r="G81" s="195"/>
      <c r="H81" s="195"/>
      <c r="I81" s="195"/>
      <c r="J81" s="195"/>
      <c r="K81" s="195"/>
      <c r="L81" s="11"/>
      <c r="M81" s="24"/>
    </row>
    <row r="82" spans="2:13" x14ac:dyDescent="0.45">
      <c r="B82" s="15"/>
      <c r="C82" s="99" t="s">
        <v>48</v>
      </c>
      <c r="D82" s="99"/>
      <c r="E82" s="99"/>
      <c r="F82" s="99"/>
      <c r="G82" s="99"/>
      <c r="H82" s="99"/>
      <c r="I82" s="20"/>
      <c r="J82" s="20"/>
      <c r="K82" s="20"/>
      <c r="L82" s="20"/>
      <c r="M82" s="24"/>
    </row>
    <row r="83" spans="2:13" x14ac:dyDescent="0.45">
      <c r="B83" s="15"/>
      <c r="C83" s="99" t="s">
        <v>49</v>
      </c>
      <c r="D83" s="99"/>
      <c r="E83" s="99"/>
      <c r="F83" s="99"/>
      <c r="G83" s="99"/>
      <c r="H83" s="99"/>
      <c r="I83" s="20"/>
      <c r="J83" s="20"/>
      <c r="K83" s="20"/>
      <c r="L83" s="20"/>
      <c r="M83" s="24"/>
    </row>
    <row r="84" spans="2:13" x14ac:dyDescent="0.45">
      <c r="B84" s="15"/>
      <c r="C84" s="2"/>
      <c r="D84" s="2"/>
      <c r="E84" s="2"/>
      <c r="F84" s="2"/>
      <c r="G84" s="2"/>
      <c r="H84" s="2"/>
      <c r="I84" s="2"/>
      <c r="J84" s="2"/>
      <c r="K84" s="2"/>
      <c r="L84" s="2"/>
      <c r="M84" s="24"/>
    </row>
    <row r="85" spans="2:13" x14ac:dyDescent="0.45">
      <c r="B85" s="15"/>
      <c r="C85" s="122" t="s">
        <v>50</v>
      </c>
      <c r="D85" s="122"/>
      <c r="E85" s="122"/>
      <c r="F85" s="122"/>
      <c r="G85" s="122"/>
      <c r="H85" s="122"/>
      <c r="I85" s="12"/>
      <c r="J85" s="12"/>
      <c r="K85" s="12"/>
      <c r="L85" s="12"/>
      <c r="M85" s="24"/>
    </row>
    <row r="86" spans="2:13" ht="18" customHeight="1" x14ac:dyDescent="0.45">
      <c r="B86" s="15"/>
      <c r="C86" s="39" t="s">
        <v>51</v>
      </c>
      <c r="D86" s="200" t="s">
        <v>56</v>
      </c>
      <c r="E86" s="200"/>
      <c r="F86" s="200"/>
      <c r="G86" s="200"/>
      <c r="H86" s="200"/>
      <c r="I86" s="200"/>
      <c r="J86" s="200"/>
      <c r="K86" s="200"/>
      <c r="L86" s="200"/>
      <c r="M86" s="201"/>
    </row>
    <row r="87" spans="2:13" x14ac:dyDescent="0.45">
      <c r="B87" s="15"/>
      <c r="C87" s="40"/>
      <c r="D87" s="36"/>
      <c r="E87" s="36"/>
      <c r="F87" s="36"/>
      <c r="G87" s="36"/>
      <c r="H87" s="36"/>
      <c r="I87" s="36"/>
      <c r="J87" s="36"/>
      <c r="K87" s="36"/>
      <c r="L87" s="36"/>
      <c r="M87" s="24"/>
    </row>
    <row r="88" spans="2:13" ht="18.600000000000001" thickBot="1" x14ac:dyDescent="0.5">
      <c r="B88" s="18"/>
      <c r="C88" s="41"/>
      <c r="D88" s="41"/>
      <c r="E88" s="41"/>
      <c r="F88" s="41"/>
      <c r="G88" s="41"/>
      <c r="H88" s="41"/>
      <c r="I88" s="41"/>
      <c r="J88" s="41"/>
      <c r="K88" s="41"/>
      <c r="L88" s="41"/>
      <c r="M88" s="28"/>
    </row>
  </sheetData>
  <sheetProtection formatCells="0" formatColumns="0" formatRows="0" insertColumns="0" insertRows="0" insertHyperlinks="0" deleteColumns="0" deleteRows="0" sort="0" autoFilter="0" pivotTables="0"/>
  <mergeCells count="112">
    <mergeCell ref="C81:K81"/>
    <mergeCell ref="C82:H82"/>
    <mergeCell ref="C83:H83"/>
    <mergeCell ref="C85:H85"/>
    <mergeCell ref="I79:J79"/>
    <mergeCell ref="C80:E80"/>
    <mergeCell ref="F80:H80"/>
    <mergeCell ref="I80:J80"/>
    <mergeCell ref="D86:M86"/>
    <mergeCell ref="C71:D71"/>
    <mergeCell ref="G71:H71"/>
    <mergeCell ref="C72:D72"/>
    <mergeCell ref="G72:H72"/>
    <mergeCell ref="C78:H78"/>
    <mergeCell ref="F79:H79"/>
    <mergeCell ref="C68:D68"/>
    <mergeCell ref="G68:H68"/>
    <mergeCell ref="C69:D69"/>
    <mergeCell ref="G69:H69"/>
    <mergeCell ref="C70:D70"/>
    <mergeCell ref="G70:H70"/>
    <mergeCell ref="C65:D65"/>
    <mergeCell ref="G65:H65"/>
    <mergeCell ref="C66:D66"/>
    <mergeCell ref="G66:H66"/>
    <mergeCell ref="C67:D67"/>
    <mergeCell ref="G67:H67"/>
    <mergeCell ref="C62:D62"/>
    <mergeCell ref="G62:H62"/>
    <mergeCell ref="C63:D63"/>
    <mergeCell ref="G63:H63"/>
    <mergeCell ref="C64:D64"/>
    <mergeCell ref="G64:H64"/>
    <mergeCell ref="C59:D59"/>
    <mergeCell ref="G59:H59"/>
    <mergeCell ref="C60:D60"/>
    <mergeCell ref="G60:H60"/>
    <mergeCell ref="C61:D61"/>
    <mergeCell ref="G61:H61"/>
    <mergeCell ref="C56:D56"/>
    <mergeCell ref="G56:H56"/>
    <mergeCell ref="C57:D57"/>
    <mergeCell ref="G57:H57"/>
    <mergeCell ref="C58:D58"/>
    <mergeCell ref="G58:H58"/>
    <mergeCell ref="C53:D53"/>
    <mergeCell ref="G53:H53"/>
    <mergeCell ref="C54:D54"/>
    <mergeCell ref="G54:H54"/>
    <mergeCell ref="C55:D55"/>
    <mergeCell ref="G55:H55"/>
    <mergeCell ref="C50:D50"/>
    <mergeCell ref="G50:H50"/>
    <mergeCell ref="C51:D51"/>
    <mergeCell ref="G51:H51"/>
    <mergeCell ref="C52:D52"/>
    <mergeCell ref="G52:H52"/>
    <mergeCell ref="C46:H46"/>
    <mergeCell ref="C48:D48"/>
    <mergeCell ref="G48:H48"/>
    <mergeCell ref="C49:D49"/>
    <mergeCell ref="G49:H49"/>
    <mergeCell ref="F41:G41"/>
    <mergeCell ref="H41:I41"/>
    <mergeCell ref="F42:G42"/>
    <mergeCell ref="H42:I42"/>
    <mergeCell ref="F43:G43"/>
    <mergeCell ref="H43:I43"/>
    <mergeCell ref="F40:G40"/>
    <mergeCell ref="H40:I40"/>
    <mergeCell ref="C33:E33"/>
    <mergeCell ref="C34:H34"/>
    <mergeCell ref="F37:G37"/>
    <mergeCell ref="H37:I37"/>
    <mergeCell ref="F33:J33"/>
    <mergeCell ref="C30:E30"/>
    <mergeCell ref="B31:B32"/>
    <mergeCell ref="C31:D32"/>
    <mergeCell ref="F30:J30"/>
    <mergeCell ref="F31:J31"/>
    <mergeCell ref="F32:J32"/>
    <mergeCell ref="F38:G38"/>
    <mergeCell ref="H38:I38"/>
    <mergeCell ref="F39:G39"/>
    <mergeCell ref="H39:I39"/>
    <mergeCell ref="B28:B29"/>
    <mergeCell ref="C28:D29"/>
    <mergeCell ref="C24:M24"/>
    <mergeCell ref="C25:H25"/>
    <mergeCell ref="C26:E26"/>
    <mergeCell ref="C27:D27"/>
    <mergeCell ref="F26:J26"/>
    <mergeCell ref="F27:J27"/>
    <mergeCell ref="F28:J28"/>
    <mergeCell ref="F29:J29"/>
    <mergeCell ref="C4:H4"/>
    <mergeCell ref="C5:L5"/>
    <mergeCell ref="E7:H7"/>
    <mergeCell ref="M7:M8"/>
    <mergeCell ref="E8:H8"/>
    <mergeCell ref="E9:H9"/>
    <mergeCell ref="F21:G21"/>
    <mergeCell ref="H21:I21"/>
    <mergeCell ref="C22:D22"/>
    <mergeCell ref="F22:G22"/>
    <mergeCell ref="H22:I22"/>
    <mergeCell ref="E10:H10"/>
    <mergeCell ref="C15:H15"/>
    <mergeCell ref="C16:D16"/>
    <mergeCell ref="E16:I16"/>
    <mergeCell ref="C17:H17"/>
    <mergeCell ref="J9:K11"/>
  </mergeCells>
  <phoneticPr fontId="3"/>
  <conditionalFormatting sqref="C49:C72 E49:F72">
    <cfRule type="notContainsBlanks" priority="8">
      <formula>LEN(TRIM(C49))&gt;0</formula>
    </cfRule>
    <cfRule type="notContainsBlanks" dxfId="14" priority="9">
      <formula>LEN(TRIM(C49))&gt;0</formula>
    </cfRule>
  </conditionalFormatting>
  <conditionalFormatting sqref="E7:E10">
    <cfRule type="expression" dxfId="13" priority="20">
      <formula>"$D$6:$G$7=&lt;&gt;"""""</formula>
    </cfRule>
    <cfRule type="cellIs" dxfId="12" priority="21" operator="notEqual">
      <formula>""</formula>
    </cfRule>
  </conditionalFormatting>
  <conditionalFormatting sqref="F27:F29 F80">
    <cfRule type="cellIs" dxfId="11" priority="17" operator="notEqual">
      <formula>""</formula>
    </cfRule>
  </conditionalFormatting>
  <conditionalFormatting sqref="G49:G72">
    <cfRule type="cellIs" dxfId="10" priority="1" operator="notEqual">
      <formula>""</formula>
    </cfRule>
  </conditionalFormatting>
  <conditionalFormatting sqref="H38:H43 C38:F43">
    <cfRule type="cellIs" dxfId="9" priority="4" operator="notEqual">
      <formula>""</formula>
    </cfRule>
  </conditionalFormatting>
  <conditionalFormatting sqref="H38:H43 J38:J43">
    <cfRule type="expression" dxfId="8" priority="2">
      <formula>$E38="不可"</formula>
    </cfRule>
  </conditionalFormatting>
  <conditionalFormatting sqref="I49:I72">
    <cfRule type="cellIs" dxfId="7" priority="10" operator="notEqual">
      <formula>""</formula>
    </cfRule>
  </conditionalFormatting>
  <conditionalFormatting sqref="J38:J43">
    <cfRule type="cellIs" dxfId="6" priority="3" operator="notEqual">
      <formula>""</formula>
    </cfRule>
  </conditionalFormatting>
  <conditionalFormatting sqref="K80">
    <cfRule type="cellIs" dxfId="5" priority="18" operator="notEqual">
      <formula>0</formula>
    </cfRule>
  </conditionalFormatting>
  <conditionalFormatting sqref="L49:L72">
    <cfRule type="expression" dxfId="4" priority="5">
      <formula>AND($E49="あり(適用範囲外切り分け可)",L49&lt;&gt;"")</formula>
    </cfRule>
    <cfRule type="expression" dxfId="3" priority="6">
      <formula>$E49="あり(別途、補正が必要)"</formula>
    </cfRule>
    <cfRule type="expression" dxfId="2" priority="7">
      <formula>$E49="なし"</formula>
    </cfRule>
  </conditionalFormatting>
  <dataValidations count="15">
    <dataValidation operator="greaterThanOrEqual" allowBlank="1" showInputMessage="1" showErrorMessage="1" sqref="K38:K43" xr:uid="{6A445CBD-08CB-4344-9A87-8F8FE6033AF6}"/>
    <dataValidation type="whole" operator="greaterThanOrEqual" allowBlank="1" showInputMessage="1" showErrorMessage="1" error="整数で入力してください" sqref="F38:J43" xr:uid="{475A6CB6-B243-4B76-BC83-0E9BFEB3C98D}">
      <formula1>0</formula1>
    </dataValidation>
    <dataValidation type="list" allowBlank="1" showInputMessage="1" showErrorMessage="1" sqref="E38:E43" xr:uid="{1B50F608-4748-4F09-9C04-A90780703CDC}">
      <formula1>"可,不可"</formula1>
    </dataValidation>
    <dataValidation type="list" allowBlank="1" showInputMessage="1" showErrorMessage="1" sqref="D38:D43" xr:uid="{C8F09254-E3E0-49BF-842B-82D212952655}">
      <formula1>"高圧"</formula1>
    </dataValidation>
    <dataValidation type="list" allowBlank="1" showInputMessage="1" showErrorMessage="1" error="プルダウンから項目をご選択下さい。" sqref="E49:E72" xr:uid="{15CC1017-81C3-4AD6-ABF4-F371ED138AB3}">
      <formula1>"なし,あり(適用範囲外切り分け可),あり(別途、補正が必要)"</formula1>
    </dataValidation>
    <dataValidation type="custom" operator="greaterThanOrEqual" allowBlank="1" showInputMessage="1" showErrorMessage="1" error="小数点第二位までご記入ください。" sqref="I49:I72" xr:uid="{6F9626C6-167E-4873-A925-18A65C6A62C4}">
      <formula1>I49*10000=INT(I49*10000)</formula1>
    </dataValidation>
    <dataValidation type="list" operator="greaterThanOrEqual" allowBlank="1" showInputMessage="1" showErrorMessage="1" error="プルダウンから項目をご選択下さい。" sqref="F49:F72" xr:uid="{AE062A95-E97B-4D23-8D33-3704B2CDA0E3}">
      <formula1>"高圧"</formula1>
    </dataValidation>
    <dataValidation type="whole" operator="greaterThanOrEqual" allowBlank="1" showInputMessage="1" showErrorMessage="1" error="整数でご記入ください。" sqref="L49:L72 G49:H72" xr:uid="{934E25C5-6B01-40AB-98E4-E69E5CD27174}">
      <formula1>0</formula1>
    </dataValidation>
    <dataValidation type="whole" operator="greaterThanOrEqual" allowBlank="1" showInputMessage="1" showErrorMessage="1" errorTitle="無効な入力" error="太枠内の項目内容は整数でご記入ください。" sqref="K27:L33" xr:uid="{FA3F13EA-6104-4C3C-910B-8145632EB787}">
      <formula1>1</formula1>
    </dataValidation>
    <dataValidation type="custom" operator="greaterThan" allowBlank="1" showInputMessage="1" showErrorMessage="1" errorTitle="無効な入力" error="太枠内の項目内容は整数でご記入ください。" sqref="F31:F32" xr:uid="{C4CF2858-C9BF-4BDC-B407-1E9F09260ECC}">
      <formula1>"F29"&gt;"F28"</formula1>
    </dataValidation>
    <dataValidation type="whole" operator="greaterThan" allowBlank="1" showInputMessage="1" showErrorMessage="1" errorTitle="無効な入力" error="実使用量より大きな販売量をご記入ください。" sqref="F29" xr:uid="{B5ACC957-5A5F-4FCF-8E92-E1BEA9C658E9}">
      <formula1>F28</formula1>
    </dataValidation>
    <dataValidation type="list" allowBlank="1" showInputMessage="1" showErrorMessage="1" error="プルダウンから項目をご選択下さい。" sqref="E10:H10" xr:uid="{A43C7821-3A5F-4EF4-8058-6554230CAEF6}">
      <formula1>"6,7,8,9,10"</formula1>
    </dataValidation>
    <dataValidation type="whole" operator="greaterThanOrEqual" allowBlank="1" showInputMessage="1" showErrorMessage="1" errorTitle="無効な入力" error="太枠内の項目内容は整数でご記入ください。" sqref="F27:F28 F30 F80:H80" xr:uid="{B4C3E789-2759-453D-B4F6-B8D4A84C34DE}">
      <formula1>0</formula1>
    </dataValidation>
    <dataValidation type="list" allowBlank="1" showInputMessage="1" showErrorMessage="1" error="プルダウンから項目をご選択下さい。" sqref="E9:H9" xr:uid="{14439600-3B2B-40D1-B62D-CE3C28BC3F8F}">
      <formula1>"6,7,8,9"</formula1>
    </dataValidation>
    <dataValidation operator="greaterThanOrEqual" allowBlank="1" showInputMessage="1" showErrorMessage="1" errorTitle="無効な入力" error="太枠内の項目内容は整数でご記入ください。" sqref="E16 F33" xr:uid="{4CB9B0D3-00F0-4C9A-819A-9BE07EB4FB8C}"/>
  </dataValidations>
  <pageMargins left="0.25" right="0.25" top="0.75" bottom="0.75" header="0.3" footer="0.3"/>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00BC-E982-45BE-8A4D-DCEF4F4F97F5}">
  <dimension ref="B2:K49"/>
  <sheetViews>
    <sheetView zoomScaleNormal="100" workbookViewId="0">
      <selection activeCell="D8" sqref="D8:I8"/>
    </sheetView>
  </sheetViews>
  <sheetFormatPr defaultColWidth="9" defaultRowHeight="18" x14ac:dyDescent="0.45"/>
  <cols>
    <col min="1" max="1" width="8.3984375" style="13" customWidth="1"/>
    <col min="2" max="10" width="9" style="13"/>
    <col min="11" max="11" width="4.19921875" style="13" customWidth="1"/>
    <col min="12" max="16384" width="9" style="13"/>
  </cols>
  <sheetData>
    <row r="2" spans="2:11" ht="18.600000000000001" thickBot="1" x14ac:dyDescent="0.5">
      <c r="B2" s="48" t="s">
        <v>0</v>
      </c>
      <c r="C2" s="48"/>
      <c r="D2" s="48"/>
      <c r="E2" s="48"/>
      <c r="F2" s="48"/>
      <c r="G2" s="48"/>
    </row>
    <row r="3" spans="2:11" x14ac:dyDescent="0.45">
      <c r="B3" s="49"/>
      <c r="C3" s="50"/>
      <c r="D3" s="50"/>
      <c r="E3" s="50"/>
      <c r="F3" s="50"/>
      <c r="G3" s="50"/>
      <c r="H3" s="50"/>
      <c r="I3" s="50"/>
      <c r="J3" s="50"/>
      <c r="K3" s="51"/>
    </row>
    <row r="4" spans="2:11" x14ac:dyDescent="0.45">
      <c r="B4" s="42"/>
      <c r="C4" s="211" t="s">
        <v>52</v>
      </c>
      <c r="D4" s="211"/>
      <c r="E4" s="211"/>
      <c r="F4" s="211"/>
      <c r="G4" s="211"/>
      <c r="H4" s="211"/>
      <c r="I4" s="211"/>
      <c r="J4" s="211"/>
      <c r="K4" s="43"/>
    </row>
    <row r="5" spans="2:11" x14ac:dyDescent="0.45">
      <c r="B5" s="42"/>
      <c r="C5" s="211"/>
      <c r="D5" s="211"/>
      <c r="E5" s="211"/>
      <c r="F5" s="211"/>
      <c r="G5" s="211"/>
      <c r="H5" s="211"/>
      <c r="I5" s="211"/>
      <c r="J5" s="211"/>
      <c r="K5" s="43"/>
    </row>
    <row r="6" spans="2:11" x14ac:dyDescent="0.45">
      <c r="B6" s="42"/>
      <c r="C6" s="10"/>
      <c r="D6" s="10"/>
      <c r="E6" s="10"/>
      <c r="F6" s="10"/>
      <c r="G6" s="10"/>
      <c r="H6" s="10"/>
      <c r="I6" s="10"/>
      <c r="J6" s="10"/>
      <c r="K6" s="43"/>
    </row>
    <row r="7" spans="2:11" ht="24.75" customHeight="1" x14ac:dyDescent="0.45">
      <c r="B7" s="42"/>
      <c r="C7" s="19" t="s">
        <v>1</v>
      </c>
      <c r="D7" s="212" t="str">
        <f>'値引き原資補助金実績報告書（電気）_税込単価'!$E$7&amp;""</f>
        <v/>
      </c>
      <c r="E7" s="212"/>
      <c r="F7" s="212"/>
      <c r="G7" s="212"/>
      <c r="H7" s="212"/>
      <c r="I7" s="212"/>
      <c r="J7" s="10"/>
      <c r="K7" s="43"/>
    </row>
    <row r="8" spans="2:11" ht="24.75" customHeight="1" x14ac:dyDescent="0.45">
      <c r="B8" s="42"/>
      <c r="C8" s="19" t="s">
        <v>2</v>
      </c>
      <c r="D8" s="212" t="str">
        <f>'値引き原資補助金実績報告書（電気）_税込単価'!$E$8&amp;""</f>
        <v/>
      </c>
      <c r="E8" s="212"/>
      <c r="F8" s="212"/>
      <c r="G8" s="212"/>
      <c r="H8" s="212"/>
      <c r="I8" s="212"/>
      <c r="J8" s="10"/>
      <c r="K8" s="43"/>
    </row>
    <row r="9" spans="2:11" ht="24.75" customHeight="1" x14ac:dyDescent="0.45">
      <c r="B9" s="42"/>
      <c r="C9" s="19" t="s">
        <v>3</v>
      </c>
      <c r="D9" s="212" t="str">
        <f>'値引き原資補助金実績報告書（電気）_税込単価'!$E$9&amp;""</f>
        <v/>
      </c>
      <c r="E9" s="212"/>
      <c r="F9" s="212"/>
      <c r="G9" s="212"/>
      <c r="H9" s="212"/>
      <c r="I9" s="212"/>
      <c r="J9" s="3" t="s">
        <v>4</v>
      </c>
      <c r="K9" s="43"/>
    </row>
    <row r="10" spans="2:11" ht="24.75" customHeight="1" x14ac:dyDescent="0.45">
      <c r="B10" s="42"/>
      <c r="C10" s="19" t="s">
        <v>5</v>
      </c>
      <c r="D10" s="212" t="str">
        <f>'値引き原資補助金実績報告書（電気）_税込単価'!$E$10&amp;""</f>
        <v/>
      </c>
      <c r="E10" s="212"/>
      <c r="F10" s="212"/>
      <c r="G10" s="212"/>
      <c r="H10" s="212"/>
      <c r="I10" s="212"/>
      <c r="J10" s="2" t="s">
        <v>6</v>
      </c>
      <c r="K10" s="43"/>
    </row>
    <row r="11" spans="2:11" x14ac:dyDescent="0.45">
      <c r="B11" s="42"/>
      <c r="C11" s="10"/>
      <c r="D11" s="10"/>
      <c r="E11" s="10"/>
      <c r="F11" s="10"/>
      <c r="G11" s="10"/>
      <c r="H11" s="10"/>
      <c r="I11" s="10"/>
      <c r="J11" s="10"/>
      <c r="K11" s="43"/>
    </row>
    <row r="12" spans="2:11" x14ac:dyDescent="0.45">
      <c r="B12" s="42"/>
      <c r="C12" s="213" t="s">
        <v>53</v>
      </c>
      <c r="D12" s="213"/>
      <c r="E12" s="213"/>
      <c r="F12" s="213"/>
      <c r="G12" s="213"/>
      <c r="H12" s="213"/>
      <c r="I12" s="213"/>
      <c r="J12" s="213"/>
      <c r="K12" s="43"/>
    </row>
    <row r="13" spans="2:11" x14ac:dyDescent="0.45">
      <c r="B13" s="42"/>
      <c r="C13" s="213"/>
      <c r="D13" s="213"/>
      <c r="E13" s="213"/>
      <c r="F13" s="213"/>
      <c r="G13" s="213"/>
      <c r="H13" s="213"/>
      <c r="I13" s="213"/>
      <c r="J13" s="213"/>
      <c r="K13" s="43"/>
    </row>
    <row r="14" spans="2:11" x14ac:dyDescent="0.45">
      <c r="B14" s="42"/>
      <c r="C14" s="213"/>
      <c r="D14" s="213"/>
      <c r="E14" s="213"/>
      <c r="F14" s="213"/>
      <c r="G14" s="213"/>
      <c r="H14" s="213"/>
      <c r="I14" s="213"/>
      <c r="J14" s="213"/>
      <c r="K14" s="43"/>
    </row>
    <row r="15" spans="2:11" x14ac:dyDescent="0.45">
      <c r="B15" s="42"/>
      <c r="C15" s="213"/>
      <c r="D15" s="213"/>
      <c r="E15" s="213"/>
      <c r="F15" s="213"/>
      <c r="G15" s="213"/>
      <c r="H15" s="213"/>
      <c r="I15" s="213"/>
      <c r="J15" s="213"/>
      <c r="K15" s="43"/>
    </row>
    <row r="16" spans="2:11" x14ac:dyDescent="0.45">
      <c r="B16" s="42"/>
      <c r="C16" s="44"/>
      <c r="D16" s="44"/>
      <c r="E16" s="44"/>
      <c r="F16" s="44"/>
      <c r="G16" s="44"/>
      <c r="H16" s="44"/>
      <c r="I16" s="44"/>
      <c r="J16" s="44"/>
      <c r="K16" s="43"/>
    </row>
    <row r="17" spans="2:11" x14ac:dyDescent="0.45">
      <c r="B17" s="42"/>
      <c r="C17" s="202"/>
      <c r="D17" s="203"/>
      <c r="E17" s="203"/>
      <c r="F17" s="203"/>
      <c r="G17" s="203"/>
      <c r="H17" s="203"/>
      <c r="I17" s="203"/>
      <c r="J17" s="204"/>
      <c r="K17" s="43"/>
    </row>
    <row r="18" spans="2:11" x14ac:dyDescent="0.45">
      <c r="B18" s="42"/>
      <c r="C18" s="205"/>
      <c r="D18" s="206"/>
      <c r="E18" s="206"/>
      <c r="F18" s="206"/>
      <c r="G18" s="206"/>
      <c r="H18" s="206"/>
      <c r="I18" s="206"/>
      <c r="J18" s="207"/>
      <c r="K18" s="43"/>
    </row>
    <row r="19" spans="2:11" x14ac:dyDescent="0.45">
      <c r="B19" s="42"/>
      <c r="C19" s="205"/>
      <c r="D19" s="206"/>
      <c r="E19" s="206"/>
      <c r="F19" s="206"/>
      <c r="G19" s="206"/>
      <c r="H19" s="206"/>
      <c r="I19" s="206"/>
      <c r="J19" s="207"/>
      <c r="K19" s="43"/>
    </row>
    <row r="20" spans="2:11" x14ac:dyDescent="0.45">
      <c r="B20" s="42"/>
      <c r="C20" s="205"/>
      <c r="D20" s="206"/>
      <c r="E20" s="206"/>
      <c r="F20" s="206"/>
      <c r="G20" s="206"/>
      <c r="H20" s="206"/>
      <c r="I20" s="206"/>
      <c r="J20" s="207"/>
      <c r="K20" s="43"/>
    </row>
    <row r="21" spans="2:11" x14ac:dyDescent="0.45">
      <c r="B21" s="42"/>
      <c r="C21" s="205"/>
      <c r="D21" s="206"/>
      <c r="E21" s="206"/>
      <c r="F21" s="206"/>
      <c r="G21" s="206"/>
      <c r="H21" s="206"/>
      <c r="I21" s="206"/>
      <c r="J21" s="207"/>
      <c r="K21" s="43"/>
    </row>
    <row r="22" spans="2:11" x14ac:dyDescent="0.45">
      <c r="B22" s="42"/>
      <c r="C22" s="205"/>
      <c r="D22" s="206"/>
      <c r="E22" s="206"/>
      <c r="F22" s="206"/>
      <c r="G22" s="206"/>
      <c r="H22" s="206"/>
      <c r="I22" s="206"/>
      <c r="J22" s="207"/>
      <c r="K22" s="43"/>
    </row>
    <row r="23" spans="2:11" x14ac:dyDescent="0.45">
      <c r="B23" s="42"/>
      <c r="C23" s="205"/>
      <c r="D23" s="206"/>
      <c r="E23" s="206"/>
      <c r="F23" s="206"/>
      <c r="G23" s="206"/>
      <c r="H23" s="206"/>
      <c r="I23" s="206"/>
      <c r="J23" s="207"/>
      <c r="K23" s="43"/>
    </row>
    <row r="24" spans="2:11" x14ac:dyDescent="0.45">
      <c r="B24" s="42"/>
      <c r="C24" s="205"/>
      <c r="D24" s="206"/>
      <c r="E24" s="206"/>
      <c r="F24" s="206"/>
      <c r="G24" s="206"/>
      <c r="H24" s="206"/>
      <c r="I24" s="206"/>
      <c r="J24" s="207"/>
      <c r="K24" s="43"/>
    </row>
    <row r="25" spans="2:11" x14ac:dyDescent="0.45">
      <c r="B25" s="42"/>
      <c r="C25" s="205"/>
      <c r="D25" s="206"/>
      <c r="E25" s="206"/>
      <c r="F25" s="206"/>
      <c r="G25" s="206"/>
      <c r="H25" s="206"/>
      <c r="I25" s="206"/>
      <c r="J25" s="207"/>
      <c r="K25" s="43"/>
    </row>
    <row r="26" spans="2:11" x14ac:dyDescent="0.45">
      <c r="B26" s="42"/>
      <c r="C26" s="205"/>
      <c r="D26" s="206"/>
      <c r="E26" s="206"/>
      <c r="F26" s="206"/>
      <c r="G26" s="206"/>
      <c r="H26" s="206"/>
      <c r="I26" s="206"/>
      <c r="J26" s="207"/>
      <c r="K26" s="43"/>
    </row>
    <row r="27" spans="2:11" x14ac:dyDescent="0.45">
      <c r="B27" s="42"/>
      <c r="C27" s="205"/>
      <c r="D27" s="206"/>
      <c r="E27" s="206"/>
      <c r="F27" s="206"/>
      <c r="G27" s="206"/>
      <c r="H27" s="206"/>
      <c r="I27" s="206"/>
      <c r="J27" s="207"/>
      <c r="K27" s="43"/>
    </row>
    <row r="28" spans="2:11" x14ac:dyDescent="0.45">
      <c r="B28" s="42"/>
      <c r="C28" s="205"/>
      <c r="D28" s="206"/>
      <c r="E28" s="206"/>
      <c r="F28" s="206"/>
      <c r="G28" s="206"/>
      <c r="H28" s="206"/>
      <c r="I28" s="206"/>
      <c r="J28" s="207"/>
      <c r="K28" s="43"/>
    </row>
    <row r="29" spans="2:11" x14ac:dyDescent="0.45">
      <c r="B29" s="42"/>
      <c r="C29" s="205"/>
      <c r="D29" s="206"/>
      <c r="E29" s="206"/>
      <c r="F29" s="206"/>
      <c r="G29" s="206"/>
      <c r="H29" s="206"/>
      <c r="I29" s="206"/>
      <c r="J29" s="207"/>
      <c r="K29" s="43"/>
    </row>
    <row r="30" spans="2:11" x14ac:dyDescent="0.45">
      <c r="B30" s="42"/>
      <c r="C30" s="205"/>
      <c r="D30" s="206"/>
      <c r="E30" s="206"/>
      <c r="F30" s="206"/>
      <c r="G30" s="206"/>
      <c r="H30" s="206"/>
      <c r="I30" s="206"/>
      <c r="J30" s="207"/>
      <c r="K30" s="43"/>
    </row>
    <row r="31" spans="2:11" x14ac:dyDescent="0.45">
      <c r="B31" s="42"/>
      <c r="C31" s="205"/>
      <c r="D31" s="206"/>
      <c r="E31" s="206"/>
      <c r="F31" s="206"/>
      <c r="G31" s="206"/>
      <c r="H31" s="206"/>
      <c r="I31" s="206"/>
      <c r="J31" s="207"/>
      <c r="K31" s="43"/>
    </row>
    <row r="32" spans="2:11" x14ac:dyDescent="0.45">
      <c r="B32" s="42"/>
      <c r="C32" s="205"/>
      <c r="D32" s="206"/>
      <c r="E32" s="206"/>
      <c r="F32" s="206"/>
      <c r="G32" s="206"/>
      <c r="H32" s="206"/>
      <c r="I32" s="206"/>
      <c r="J32" s="207"/>
      <c r="K32" s="43"/>
    </row>
    <row r="33" spans="2:11" x14ac:dyDescent="0.45">
      <c r="B33" s="42"/>
      <c r="C33" s="205"/>
      <c r="D33" s="206"/>
      <c r="E33" s="206"/>
      <c r="F33" s="206"/>
      <c r="G33" s="206"/>
      <c r="H33" s="206"/>
      <c r="I33" s="206"/>
      <c r="J33" s="207"/>
      <c r="K33" s="43"/>
    </row>
    <row r="34" spans="2:11" x14ac:dyDescent="0.45">
      <c r="B34" s="42"/>
      <c r="C34" s="205"/>
      <c r="D34" s="206"/>
      <c r="E34" s="206"/>
      <c r="F34" s="206"/>
      <c r="G34" s="206"/>
      <c r="H34" s="206"/>
      <c r="I34" s="206"/>
      <c r="J34" s="207"/>
      <c r="K34" s="43"/>
    </row>
    <row r="35" spans="2:11" x14ac:dyDescent="0.45">
      <c r="B35" s="42"/>
      <c r="C35" s="205"/>
      <c r="D35" s="206"/>
      <c r="E35" s="206"/>
      <c r="F35" s="206"/>
      <c r="G35" s="206"/>
      <c r="H35" s="206"/>
      <c r="I35" s="206"/>
      <c r="J35" s="207"/>
      <c r="K35" s="43"/>
    </row>
    <row r="36" spans="2:11" x14ac:dyDescent="0.45">
      <c r="B36" s="42"/>
      <c r="C36" s="205"/>
      <c r="D36" s="206"/>
      <c r="E36" s="206"/>
      <c r="F36" s="206"/>
      <c r="G36" s="206"/>
      <c r="H36" s="206"/>
      <c r="I36" s="206"/>
      <c r="J36" s="207"/>
      <c r="K36" s="43"/>
    </row>
    <row r="37" spans="2:11" x14ac:dyDescent="0.45">
      <c r="B37" s="42"/>
      <c r="C37" s="205"/>
      <c r="D37" s="206"/>
      <c r="E37" s="206"/>
      <c r="F37" s="206"/>
      <c r="G37" s="206"/>
      <c r="H37" s="206"/>
      <c r="I37" s="206"/>
      <c r="J37" s="207"/>
      <c r="K37" s="43"/>
    </row>
    <row r="38" spans="2:11" x14ac:dyDescent="0.45">
      <c r="B38" s="42"/>
      <c r="C38" s="205"/>
      <c r="D38" s="206"/>
      <c r="E38" s="206"/>
      <c r="F38" s="206"/>
      <c r="G38" s="206"/>
      <c r="H38" s="206"/>
      <c r="I38" s="206"/>
      <c r="J38" s="207"/>
      <c r="K38" s="43"/>
    </row>
    <row r="39" spans="2:11" x14ac:dyDescent="0.45">
      <c r="B39" s="42"/>
      <c r="C39" s="205"/>
      <c r="D39" s="206"/>
      <c r="E39" s="206"/>
      <c r="F39" s="206"/>
      <c r="G39" s="206"/>
      <c r="H39" s="206"/>
      <c r="I39" s="206"/>
      <c r="J39" s="207"/>
      <c r="K39" s="43"/>
    </row>
    <row r="40" spans="2:11" x14ac:dyDescent="0.45">
      <c r="B40" s="42"/>
      <c r="C40" s="205"/>
      <c r="D40" s="206"/>
      <c r="E40" s="206"/>
      <c r="F40" s="206"/>
      <c r="G40" s="206"/>
      <c r="H40" s="206"/>
      <c r="I40" s="206"/>
      <c r="J40" s="207"/>
      <c r="K40" s="43"/>
    </row>
    <row r="41" spans="2:11" x14ac:dyDescent="0.45">
      <c r="B41" s="42"/>
      <c r="C41" s="205"/>
      <c r="D41" s="206"/>
      <c r="E41" s="206"/>
      <c r="F41" s="206"/>
      <c r="G41" s="206"/>
      <c r="H41" s="206"/>
      <c r="I41" s="206"/>
      <c r="J41" s="207"/>
      <c r="K41" s="43"/>
    </row>
    <row r="42" spans="2:11" x14ac:dyDescent="0.45">
      <c r="B42" s="42"/>
      <c r="C42" s="205"/>
      <c r="D42" s="206"/>
      <c r="E42" s="206"/>
      <c r="F42" s="206"/>
      <c r="G42" s="206"/>
      <c r="H42" s="206"/>
      <c r="I42" s="206"/>
      <c r="J42" s="207"/>
      <c r="K42" s="43"/>
    </row>
    <row r="43" spans="2:11" x14ac:dyDescent="0.45">
      <c r="B43" s="42"/>
      <c r="C43" s="205"/>
      <c r="D43" s="206"/>
      <c r="E43" s="206"/>
      <c r="F43" s="206"/>
      <c r="G43" s="206"/>
      <c r="H43" s="206"/>
      <c r="I43" s="206"/>
      <c r="J43" s="207"/>
      <c r="K43" s="43"/>
    </row>
    <row r="44" spans="2:11" x14ac:dyDescent="0.45">
      <c r="B44" s="42"/>
      <c r="C44" s="205"/>
      <c r="D44" s="206"/>
      <c r="E44" s="206"/>
      <c r="F44" s="206"/>
      <c r="G44" s="206"/>
      <c r="H44" s="206"/>
      <c r="I44" s="206"/>
      <c r="J44" s="207"/>
      <c r="K44" s="43"/>
    </row>
    <row r="45" spans="2:11" x14ac:dyDescent="0.45">
      <c r="B45" s="42"/>
      <c r="C45" s="205"/>
      <c r="D45" s="206"/>
      <c r="E45" s="206"/>
      <c r="F45" s="206"/>
      <c r="G45" s="206"/>
      <c r="H45" s="206"/>
      <c r="I45" s="206"/>
      <c r="J45" s="207"/>
      <c r="K45" s="43"/>
    </row>
    <row r="46" spans="2:11" x14ac:dyDescent="0.45">
      <c r="B46" s="42"/>
      <c r="C46" s="205"/>
      <c r="D46" s="206"/>
      <c r="E46" s="206"/>
      <c r="F46" s="206"/>
      <c r="G46" s="206"/>
      <c r="H46" s="206"/>
      <c r="I46" s="206"/>
      <c r="J46" s="207"/>
      <c r="K46" s="43"/>
    </row>
    <row r="47" spans="2:11" x14ac:dyDescent="0.45">
      <c r="B47" s="42"/>
      <c r="C47" s="205"/>
      <c r="D47" s="206"/>
      <c r="E47" s="206"/>
      <c r="F47" s="206"/>
      <c r="G47" s="206"/>
      <c r="H47" s="206"/>
      <c r="I47" s="206"/>
      <c r="J47" s="207"/>
      <c r="K47" s="43"/>
    </row>
    <row r="48" spans="2:11" x14ac:dyDescent="0.45">
      <c r="B48" s="42"/>
      <c r="C48" s="208"/>
      <c r="D48" s="209"/>
      <c r="E48" s="209"/>
      <c r="F48" s="209"/>
      <c r="G48" s="209"/>
      <c r="H48" s="209"/>
      <c r="I48" s="209"/>
      <c r="J48" s="210"/>
      <c r="K48" s="43"/>
    </row>
    <row r="49" spans="2:11" ht="18.600000000000001" thickBot="1" x14ac:dyDescent="0.5">
      <c r="B49" s="45"/>
      <c r="C49" s="46"/>
      <c r="D49" s="46"/>
      <c r="E49" s="46"/>
      <c r="F49" s="46"/>
      <c r="G49" s="46"/>
      <c r="H49" s="46"/>
      <c r="I49" s="46"/>
      <c r="J49" s="46"/>
      <c r="K49" s="47"/>
    </row>
  </sheetData>
  <mergeCells count="7">
    <mergeCell ref="C17:J48"/>
    <mergeCell ref="C4:J5"/>
    <mergeCell ref="D7:I7"/>
    <mergeCell ref="D8:I8"/>
    <mergeCell ref="D9:I9"/>
    <mergeCell ref="D10:I10"/>
    <mergeCell ref="C12:J15"/>
  </mergeCells>
  <phoneticPr fontId="3"/>
  <conditionalFormatting sqref="D7:D10">
    <cfRule type="expression" dxfId="1" priority="1">
      <formula>"$D$6:$G$7=&lt;&gt;"""""</formula>
    </cfRule>
    <cfRule type="cellIs" dxfId="0" priority="2" operator="notEqual">
      <formula>""</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値引き原資補助金実績報告書（電気）_税込単価</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2023-06-28T07:09:18Z</cp:lastPrinted>
  <dcterms:created xsi:type="dcterms:W3CDTF">2023-05-11T02:35:32Z</dcterms:created>
  <dcterms:modified xsi:type="dcterms:W3CDTF">2023-12-14T07:18:33Z</dcterms:modified>
</cp:coreProperties>
</file>